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เครื่องเช็ค\02งานสแกนขึ้นเว็บ\งานสแกน 2568\"/>
    </mc:Choice>
  </mc:AlternateContent>
  <xr:revisionPtr revIDLastSave="0" documentId="8_{D996325A-E115-4D9F-95DA-BB589ED0285A}" xr6:coauthVersionLast="47" xr6:coauthVersionMax="47" xr10:uidLastSave="{00000000-0000-0000-0000-000000000000}"/>
  <bookViews>
    <workbookView xWindow="-120" yWindow="-120" windowWidth="20730" windowHeight="11160" tabRatio="570" xr2:uid="{00000000-000D-0000-FFFF-FFFF00000000}"/>
  </bookViews>
  <sheets>
    <sheet name="สรุปงบบุคลากร " sheetId="11" r:id="rId1"/>
    <sheet name="สรุปงบดำเนินงาน " sheetId="10" r:id="rId2"/>
  </sheets>
  <externalReferences>
    <externalReference r:id="rId3"/>
  </externalReferences>
  <definedNames>
    <definedName name="JR_PAGE_ANCHOR_0_1" localSheetId="1">'[1]บุค '!#REF!</definedName>
    <definedName name="JR_PAGE_ANCHOR_0_1" localSheetId="0">'[1]บุค '!#REF!</definedName>
    <definedName name="JR_PAGE_ANCHOR_0_1">'[1]บุค '!#REF!</definedName>
    <definedName name="_xlnm.Print_Area" localSheetId="1">'สรุปงบดำเนินงาน '!$A$1:$N$106</definedName>
    <definedName name="_xlnm.Print_Area" localSheetId="0">'สรุปงบบุคลากร '!$A$1:$J$106</definedName>
    <definedName name="_xlnm.Print_Titles" localSheetId="1">'สรุปงบดำเนินงาน '!$4:$5</definedName>
    <definedName name="_xlnm.Print_Titles" localSheetId="0">'สรุปงบบุคลากร '!$4:$5</definedName>
    <definedName name="SAPBEXdnldView" hidden="1">"5I5OQKLJQUKTQGBB3WK26YOU9"</definedName>
    <definedName name="SAPBEXsysID" hidden="1">"BWP"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5" i="10" l="1"/>
  <c r="M96" i="10"/>
  <c r="M103" i="10" s="1"/>
  <c r="M97" i="10"/>
  <c r="M98" i="10"/>
  <c r="M99" i="10"/>
  <c r="M100" i="10"/>
  <c r="M101" i="10"/>
  <c r="M102" i="10"/>
  <c r="M94" i="10"/>
  <c r="M86" i="10"/>
  <c r="M87" i="10"/>
  <c r="M88" i="10"/>
  <c r="M89" i="10"/>
  <c r="M90" i="10"/>
  <c r="M91" i="10"/>
  <c r="M92" i="10"/>
  <c r="M85" i="10"/>
  <c r="M77" i="10"/>
  <c r="M78" i="10"/>
  <c r="M79" i="10"/>
  <c r="M80" i="10"/>
  <c r="M81" i="10"/>
  <c r="M82" i="10"/>
  <c r="M83" i="10"/>
  <c r="M76" i="10"/>
  <c r="M67" i="10"/>
  <c r="M68" i="10"/>
  <c r="M69" i="10"/>
  <c r="M70" i="10"/>
  <c r="M71" i="10"/>
  <c r="M72" i="10"/>
  <c r="M73" i="10"/>
  <c r="M74" i="10"/>
  <c r="M66" i="10"/>
  <c r="M57" i="10"/>
  <c r="M58" i="10"/>
  <c r="M59" i="10"/>
  <c r="M60" i="10"/>
  <c r="M61" i="10"/>
  <c r="M62" i="10"/>
  <c r="M63" i="10"/>
  <c r="M64" i="10"/>
  <c r="M56" i="10"/>
  <c r="M47" i="10"/>
  <c r="M48" i="10"/>
  <c r="M49" i="10"/>
  <c r="M50" i="10"/>
  <c r="M51" i="10"/>
  <c r="M52" i="10"/>
  <c r="M53" i="10"/>
  <c r="M54" i="10"/>
  <c r="M46" i="10"/>
  <c r="M38" i="10"/>
  <c r="M39" i="10"/>
  <c r="M40" i="10"/>
  <c r="M41" i="10"/>
  <c r="M42" i="10"/>
  <c r="M43" i="10"/>
  <c r="M44" i="10"/>
  <c r="M37" i="10"/>
  <c r="M45" i="10" s="1"/>
  <c r="M31" i="10"/>
  <c r="M32" i="10"/>
  <c r="M33" i="10"/>
  <c r="M34" i="10"/>
  <c r="M35" i="10"/>
  <c r="M20" i="10"/>
  <c r="M21" i="10"/>
  <c r="M22" i="10"/>
  <c r="M23" i="10"/>
  <c r="M24" i="10"/>
  <c r="M25" i="10"/>
  <c r="M26" i="10"/>
  <c r="M27" i="10"/>
  <c r="M28" i="10"/>
  <c r="M19" i="10"/>
  <c r="M7" i="10"/>
  <c r="M8" i="10"/>
  <c r="M9" i="10"/>
  <c r="M10" i="10"/>
  <c r="M11" i="10"/>
  <c r="M12" i="10"/>
  <c r="M13" i="10"/>
  <c r="M14" i="10"/>
  <c r="M15" i="10"/>
  <c r="M16" i="10"/>
  <c r="M17" i="10"/>
  <c r="M6" i="10"/>
  <c r="G103" i="10"/>
  <c r="H103" i="10"/>
  <c r="I103" i="10"/>
  <c r="J103" i="10"/>
  <c r="K103" i="10"/>
  <c r="L103" i="10"/>
  <c r="G93" i="10"/>
  <c r="H93" i="10"/>
  <c r="I93" i="10"/>
  <c r="J93" i="10"/>
  <c r="K93" i="10"/>
  <c r="L93" i="10"/>
  <c r="M93" i="10"/>
  <c r="G84" i="10"/>
  <c r="H84" i="10"/>
  <c r="I84" i="10"/>
  <c r="J84" i="10"/>
  <c r="K84" i="10"/>
  <c r="L84" i="10"/>
  <c r="G75" i="10"/>
  <c r="H75" i="10"/>
  <c r="I75" i="10"/>
  <c r="J75" i="10"/>
  <c r="K75" i="10"/>
  <c r="L75" i="10"/>
  <c r="G65" i="10"/>
  <c r="H65" i="10"/>
  <c r="I65" i="10"/>
  <c r="J65" i="10"/>
  <c r="K65" i="10"/>
  <c r="L65" i="10"/>
  <c r="G55" i="10"/>
  <c r="H55" i="10"/>
  <c r="I55" i="10"/>
  <c r="J55" i="10"/>
  <c r="K55" i="10"/>
  <c r="L55" i="10"/>
  <c r="G45" i="10"/>
  <c r="H45" i="10"/>
  <c r="I45" i="10"/>
  <c r="J45" i="10"/>
  <c r="K45" i="10"/>
  <c r="L45" i="10"/>
  <c r="G36" i="10"/>
  <c r="H36" i="10"/>
  <c r="I36" i="10"/>
  <c r="J36" i="10"/>
  <c r="K36" i="10"/>
  <c r="L36" i="10"/>
  <c r="G29" i="10"/>
  <c r="M30" i="10" s="1"/>
  <c r="H29" i="10"/>
  <c r="I29" i="10"/>
  <c r="J29" i="10"/>
  <c r="K29" i="10"/>
  <c r="L29" i="10"/>
  <c r="G18" i="10"/>
  <c r="H18" i="10"/>
  <c r="I18" i="10"/>
  <c r="J18" i="10"/>
  <c r="K18" i="10"/>
  <c r="L18" i="10"/>
  <c r="I95" i="11"/>
  <c r="I96" i="11"/>
  <c r="I97" i="11"/>
  <c r="I98" i="11"/>
  <c r="I99" i="11"/>
  <c r="I100" i="11"/>
  <c r="I101" i="11"/>
  <c r="I102" i="11"/>
  <c r="I94" i="11"/>
  <c r="I86" i="11"/>
  <c r="I87" i="11"/>
  <c r="I88" i="11"/>
  <c r="I89" i="11"/>
  <c r="I90" i="11"/>
  <c r="I91" i="11"/>
  <c r="I92" i="11"/>
  <c r="I85" i="11"/>
  <c r="G103" i="11"/>
  <c r="H103" i="11"/>
  <c r="G93" i="11"/>
  <c r="H93" i="11"/>
  <c r="I77" i="11"/>
  <c r="I78" i="11"/>
  <c r="I79" i="11"/>
  <c r="I80" i="11"/>
  <c r="I81" i="11"/>
  <c r="I82" i="11"/>
  <c r="I83" i="11"/>
  <c r="I76" i="11"/>
  <c r="G84" i="11"/>
  <c r="H84" i="11"/>
  <c r="G75" i="11"/>
  <c r="H75" i="11"/>
  <c r="I67" i="11"/>
  <c r="I68" i="11"/>
  <c r="I69" i="11"/>
  <c r="I70" i="11"/>
  <c r="I71" i="11"/>
  <c r="I72" i="11"/>
  <c r="I73" i="11"/>
  <c r="I74" i="11"/>
  <c r="I66" i="11"/>
  <c r="I57" i="11"/>
  <c r="I58" i="11"/>
  <c r="I59" i="11"/>
  <c r="I60" i="11"/>
  <c r="I61" i="11"/>
  <c r="I62" i="11"/>
  <c r="I63" i="11"/>
  <c r="I64" i="11"/>
  <c r="I56" i="11"/>
  <c r="G65" i="11"/>
  <c r="H65" i="11"/>
  <c r="G55" i="11"/>
  <c r="H55" i="11"/>
  <c r="I47" i="11"/>
  <c r="I48" i="11"/>
  <c r="I49" i="11"/>
  <c r="I50" i="11"/>
  <c r="I51" i="11"/>
  <c r="I52" i="11"/>
  <c r="I53" i="11"/>
  <c r="I54" i="11"/>
  <c r="I46" i="11"/>
  <c r="I38" i="11"/>
  <c r="I39" i="11"/>
  <c r="I40" i="11"/>
  <c r="I41" i="11"/>
  <c r="I42" i="11"/>
  <c r="I43" i="11"/>
  <c r="I44" i="11"/>
  <c r="I37" i="11"/>
  <c r="I31" i="11"/>
  <c r="I32" i="11"/>
  <c r="I33" i="11"/>
  <c r="I34" i="11"/>
  <c r="I35" i="11"/>
  <c r="I30" i="11"/>
  <c r="I20" i="11"/>
  <c r="I21" i="11"/>
  <c r="I22" i="11"/>
  <c r="I23" i="11"/>
  <c r="I24" i="11"/>
  <c r="I25" i="11"/>
  <c r="I26" i="11"/>
  <c r="I27" i="11"/>
  <c r="I28" i="11"/>
  <c r="I19" i="11"/>
  <c r="I7" i="11"/>
  <c r="I8" i="11"/>
  <c r="I9" i="11"/>
  <c r="I10" i="11"/>
  <c r="I11" i="11"/>
  <c r="I12" i="11"/>
  <c r="I13" i="11"/>
  <c r="I14" i="11"/>
  <c r="I15" i="11"/>
  <c r="I16" i="11"/>
  <c r="I17" i="11"/>
  <c r="I6" i="11"/>
  <c r="G45" i="11"/>
  <c r="H45" i="11"/>
  <c r="G36" i="11"/>
  <c r="H36" i="11"/>
  <c r="G29" i="11"/>
  <c r="H29" i="11"/>
  <c r="G18" i="11"/>
  <c r="H18" i="11"/>
  <c r="D105" i="10"/>
  <c r="E105" i="10"/>
  <c r="G105" i="10"/>
  <c r="H105" i="10"/>
  <c r="I105" i="10"/>
  <c r="J105" i="10"/>
  <c r="K105" i="10"/>
  <c r="L105" i="10"/>
  <c r="D106" i="10"/>
  <c r="E106" i="10"/>
  <c r="G106" i="10"/>
  <c r="H106" i="10"/>
  <c r="I106" i="10"/>
  <c r="J106" i="10"/>
  <c r="K106" i="10"/>
  <c r="L106" i="10"/>
  <c r="I75" i="11" l="1"/>
  <c r="I55" i="11"/>
  <c r="I18" i="11"/>
  <c r="I29" i="11"/>
  <c r="I36" i="11"/>
  <c r="I84" i="11"/>
  <c r="I103" i="11"/>
  <c r="M55" i="10"/>
  <c r="M65" i="10"/>
  <c r="M84" i="10"/>
  <c r="J104" i="10"/>
  <c r="M36" i="10"/>
  <c r="M18" i="10"/>
  <c r="M75" i="10"/>
  <c r="M106" i="10"/>
  <c r="M105" i="10"/>
  <c r="M29" i="10"/>
  <c r="G104" i="10"/>
  <c r="I104" i="10"/>
  <c r="K104" i="10"/>
  <c r="H104" i="10"/>
  <c r="L104" i="10"/>
  <c r="I93" i="11"/>
  <c r="I65" i="11"/>
  <c r="I45" i="11"/>
  <c r="D75" i="10"/>
  <c r="E106" i="11"/>
  <c r="G106" i="11"/>
  <c r="H106" i="11"/>
  <c r="D106" i="11"/>
  <c r="G105" i="11"/>
  <c r="H105" i="11"/>
  <c r="E105" i="11"/>
  <c r="D105" i="11"/>
  <c r="G104" i="11"/>
  <c r="H104" i="11"/>
  <c r="F86" i="11"/>
  <c r="E93" i="10"/>
  <c r="D93" i="10"/>
  <c r="F86" i="10"/>
  <c r="E93" i="11"/>
  <c r="D93" i="11"/>
  <c r="E103" i="11"/>
  <c r="D103" i="11"/>
  <c r="F102" i="11"/>
  <c r="F101" i="11"/>
  <c r="F100" i="11"/>
  <c r="F99" i="11"/>
  <c r="F98" i="11"/>
  <c r="F97" i="11"/>
  <c r="F96" i="11"/>
  <c r="I106" i="11"/>
  <c r="F95" i="11"/>
  <c r="F94" i="11"/>
  <c r="F92" i="11"/>
  <c r="F91" i="11"/>
  <c r="F90" i="11"/>
  <c r="F89" i="11"/>
  <c r="F88" i="11"/>
  <c r="F87" i="11"/>
  <c r="F85" i="11"/>
  <c r="E84" i="11"/>
  <c r="D84" i="11"/>
  <c r="F83" i="11"/>
  <c r="F82" i="11"/>
  <c r="F81" i="11"/>
  <c r="F80" i="11"/>
  <c r="F79" i="11"/>
  <c r="F78" i="11"/>
  <c r="F77" i="11"/>
  <c r="F76" i="11"/>
  <c r="E75" i="11"/>
  <c r="D75" i="11"/>
  <c r="F74" i="11"/>
  <c r="F73" i="11"/>
  <c r="F72" i="11"/>
  <c r="F71" i="11"/>
  <c r="F70" i="11"/>
  <c r="F69" i="11"/>
  <c r="F68" i="11"/>
  <c r="F67" i="11"/>
  <c r="F66" i="11"/>
  <c r="E65" i="11"/>
  <c r="D65" i="11"/>
  <c r="F64" i="11"/>
  <c r="F63" i="11"/>
  <c r="F62" i="11"/>
  <c r="F61" i="11"/>
  <c r="F60" i="11"/>
  <c r="F59" i="11"/>
  <c r="F58" i="11"/>
  <c r="F57" i="11"/>
  <c r="F56" i="11"/>
  <c r="E55" i="11"/>
  <c r="D55" i="11"/>
  <c r="F54" i="11"/>
  <c r="F53" i="11"/>
  <c r="F52" i="11"/>
  <c r="F51" i="11"/>
  <c r="F50" i="11"/>
  <c r="F49" i="11"/>
  <c r="F48" i="11"/>
  <c r="F47" i="11"/>
  <c r="F46" i="11"/>
  <c r="E45" i="11"/>
  <c r="D45" i="11"/>
  <c r="F44" i="11"/>
  <c r="F43" i="11"/>
  <c r="F42" i="11"/>
  <c r="F41" i="11"/>
  <c r="F40" i="11"/>
  <c r="F39" i="11"/>
  <c r="F38" i="11"/>
  <c r="F37" i="11"/>
  <c r="E36" i="11"/>
  <c r="D36" i="11"/>
  <c r="F35" i="11"/>
  <c r="F34" i="11"/>
  <c r="F33" i="11"/>
  <c r="F32" i="11"/>
  <c r="F31" i="11"/>
  <c r="I105" i="11"/>
  <c r="F30" i="11"/>
  <c r="E29" i="11"/>
  <c r="D29" i="11"/>
  <c r="F28" i="11"/>
  <c r="F27" i="11"/>
  <c r="F26" i="11"/>
  <c r="F25" i="11"/>
  <c r="F24" i="11"/>
  <c r="F23" i="11"/>
  <c r="F22" i="11"/>
  <c r="F21" i="11"/>
  <c r="F20" i="11"/>
  <c r="F19" i="11"/>
  <c r="E18" i="11"/>
  <c r="D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92" i="10"/>
  <c r="D84" i="10"/>
  <c r="F60" i="10"/>
  <c r="F52" i="10"/>
  <c r="E55" i="10"/>
  <c r="D55" i="10"/>
  <c r="F24" i="10"/>
  <c r="M104" i="10" l="1"/>
  <c r="E104" i="11"/>
  <c r="F93" i="11"/>
  <c r="F106" i="11"/>
  <c r="F105" i="11"/>
  <c r="D104" i="11"/>
  <c r="J99" i="11"/>
  <c r="J24" i="11"/>
  <c r="J89" i="11"/>
  <c r="J91" i="11"/>
  <c r="J72" i="11"/>
  <c r="J88" i="11"/>
  <c r="J86" i="11"/>
  <c r="N86" i="10"/>
  <c r="J32" i="11"/>
  <c r="J13" i="11"/>
  <c r="J16" i="11"/>
  <c r="J41" i="11"/>
  <c r="J102" i="11"/>
  <c r="J70" i="11"/>
  <c r="J8" i="11"/>
  <c r="J79" i="11"/>
  <c r="J87" i="11"/>
  <c r="J97" i="11"/>
  <c r="J25" i="11"/>
  <c r="J63" i="11"/>
  <c r="J67" i="11"/>
  <c r="F84" i="11"/>
  <c r="J83" i="11"/>
  <c r="J33" i="11"/>
  <c r="J44" i="11"/>
  <c r="J56" i="11"/>
  <c r="J60" i="11"/>
  <c r="J71" i="11"/>
  <c r="J74" i="11"/>
  <c r="J92" i="11"/>
  <c r="J94" i="11"/>
  <c r="J12" i="11"/>
  <c r="J21" i="11"/>
  <c r="J47" i="11"/>
  <c r="J52" i="11"/>
  <c r="J82" i="11"/>
  <c r="J101" i="11"/>
  <c r="J9" i="11"/>
  <c r="J37" i="11"/>
  <c r="J40" i="11"/>
  <c r="J46" i="11"/>
  <c r="J59" i="11"/>
  <c r="J62" i="11"/>
  <c r="J66" i="11"/>
  <c r="J78" i="11"/>
  <c r="F103" i="11"/>
  <c r="J95" i="11"/>
  <c r="J98" i="11"/>
  <c r="J17" i="11"/>
  <c r="F29" i="11"/>
  <c r="J20" i="11"/>
  <c r="J28" i="11"/>
  <c r="J51" i="11"/>
  <c r="J58" i="11"/>
  <c r="J64" i="11"/>
  <c r="J68" i="11"/>
  <c r="J80" i="11"/>
  <c r="F36" i="11"/>
  <c r="J7" i="11"/>
  <c r="J11" i="11"/>
  <c r="J15" i="11"/>
  <c r="J19" i="11"/>
  <c r="J23" i="11"/>
  <c r="J27" i="11"/>
  <c r="J31" i="11"/>
  <c r="J35" i="11"/>
  <c r="J39" i="11"/>
  <c r="J43" i="11"/>
  <c r="J6" i="11"/>
  <c r="J10" i="11"/>
  <c r="J14" i="11"/>
  <c r="F18" i="11"/>
  <c r="J22" i="11"/>
  <c r="J26" i="11"/>
  <c r="J30" i="11"/>
  <c r="J34" i="11"/>
  <c r="J38" i="11"/>
  <c r="J42" i="11"/>
  <c r="F45" i="11"/>
  <c r="J48" i="11"/>
  <c r="F55" i="11"/>
  <c r="F75" i="11"/>
  <c r="J50" i="11"/>
  <c r="J54" i="11"/>
  <c r="J49" i="11"/>
  <c r="J53" i="11"/>
  <c r="J57" i="11"/>
  <c r="J61" i="11"/>
  <c r="F65" i="11"/>
  <c r="J69" i="11"/>
  <c r="J73" i="11"/>
  <c r="J77" i="11"/>
  <c r="J81" i="11"/>
  <c r="J85" i="11"/>
  <c r="J90" i="11"/>
  <c r="J96" i="11"/>
  <c r="J100" i="11"/>
  <c r="J76" i="11"/>
  <c r="N92" i="10"/>
  <c r="N60" i="10"/>
  <c r="N52" i="10"/>
  <c r="N24" i="10"/>
  <c r="F15" i="10"/>
  <c r="E18" i="10"/>
  <c r="D18" i="10"/>
  <c r="F8" i="10"/>
  <c r="F9" i="10"/>
  <c r="F10" i="10"/>
  <c r="F16" i="10"/>
  <c r="F17" i="10"/>
  <c r="F104" i="11" l="1"/>
  <c r="J93" i="11"/>
  <c r="J103" i="11"/>
  <c r="I104" i="11"/>
  <c r="J105" i="11"/>
  <c r="J106" i="11"/>
  <c r="J55" i="11"/>
  <c r="J45" i="11"/>
  <c r="J75" i="11"/>
  <c r="J84" i="11"/>
  <c r="J65" i="11"/>
  <c r="J36" i="11"/>
  <c r="J18" i="11"/>
  <c r="J29" i="11"/>
  <c r="N15" i="10"/>
  <c r="N17" i="10"/>
  <c r="N8" i="10"/>
  <c r="N16" i="10"/>
  <c r="N10" i="10"/>
  <c r="N9" i="10"/>
  <c r="E103" i="10"/>
  <c r="D103" i="10"/>
  <c r="F102" i="10"/>
  <c r="F101" i="10"/>
  <c r="F100" i="10"/>
  <c r="F99" i="10"/>
  <c r="F98" i="10"/>
  <c r="F97" i="10"/>
  <c r="F96" i="10"/>
  <c r="F95" i="10"/>
  <c r="F94" i="10"/>
  <c r="F91" i="10"/>
  <c r="F90" i="10"/>
  <c r="F89" i="10"/>
  <c r="F88" i="10"/>
  <c r="F87" i="10"/>
  <c r="F85" i="10"/>
  <c r="E84" i="10"/>
  <c r="F83" i="10"/>
  <c r="F82" i="10"/>
  <c r="F81" i="10"/>
  <c r="F80" i="10"/>
  <c r="F79" i="10"/>
  <c r="F78" i="10"/>
  <c r="F77" i="10"/>
  <c r="F76" i="10"/>
  <c r="E75" i="10"/>
  <c r="F74" i="10"/>
  <c r="F73" i="10"/>
  <c r="F72" i="10"/>
  <c r="F71" i="10"/>
  <c r="N71" i="10" s="1"/>
  <c r="F70" i="10"/>
  <c r="F69" i="10"/>
  <c r="F68" i="10"/>
  <c r="F67" i="10"/>
  <c r="F66" i="10"/>
  <c r="E65" i="10"/>
  <c r="D65" i="10"/>
  <c r="F64" i="10"/>
  <c r="F63" i="10"/>
  <c r="F62" i="10"/>
  <c r="F61" i="10"/>
  <c r="F59" i="10"/>
  <c r="F58" i="10"/>
  <c r="F57" i="10"/>
  <c r="F56" i="10"/>
  <c r="F54" i="10"/>
  <c r="F53" i="10"/>
  <c r="F51" i="10"/>
  <c r="F50" i="10"/>
  <c r="F49" i="10"/>
  <c r="F48" i="10"/>
  <c r="F47" i="10"/>
  <c r="F46" i="10"/>
  <c r="E45" i="10"/>
  <c r="D45" i="10"/>
  <c r="F44" i="10"/>
  <c r="F43" i="10"/>
  <c r="F42" i="10"/>
  <c r="F41" i="10"/>
  <c r="F40" i="10"/>
  <c r="F39" i="10"/>
  <c r="F38" i="10"/>
  <c r="F37" i="10"/>
  <c r="E36" i="10"/>
  <c r="D36" i="10"/>
  <c r="F35" i="10"/>
  <c r="F34" i="10"/>
  <c r="F33" i="10"/>
  <c r="F32" i="10"/>
  <c r="F31" i="10"/>
  <c r="F30" i="10"/>
  <c r="E29" i="10"/>
  <c r="D29" i="10"/>
  <c r="F28" i="10"/>
  <c r="F27" i="10"/>
  <c r="F26" i="10"/>
  <c r="F25" i="10"/>
  <c r="F23" i="10"/>
  <c r="F22" i="10"/>
  <c r="F21" i="10"/>
  <c r="F20" i="10"/>
  <c r="F19" i="10"/>
  <c r="F14" i="10"/>
  <c r="F13" i="10"/>
  <c r="F12" i="10"/>
  <c r="F11" i="10"/>
  <c r="F7" i="10"/>
  <c r="F6" i="10"/>
  <c r="F106" i="10" l="1"/>
  <c r="D104" i="10"/>
  <c r="E104" i="10"/>
  <c r="F105" i="10"/>
  <c r="J104" i="11"/>
  <c r="F93" i="10"/>
  <c r="N100" i="10"/>
  <c r="N101" i="10"/>
  <c r="N68" i="10"/>
  <c r="N57" i="10"/>
  <c r="N78" i="10"/>
  <c r="N79" i="10"/>
  <c r="N70" i="10"/>
  <c r="N83" i="10"/>
  <c r="N62" i="10"/>
  <c r="N64" i="10"/>
  <c r="N74" i="10"/>
  <c r="N82" i="10"/>
  <c r="N97" i="10"/>
  <c r="N66" i="10"/>
  <c r="N44" i="10"/>
  <c r="N49" i="10"/>
  <c r="N54" i="10"/>
  <c r="N88" i="10"/>
  <c r="N50" i="10"/>
  <c r="N87" i="10"/>
  <c r="N91" i="10"/>
  <c r="N96" i="10"/>
  <c r="N33" i="10"/>
  <c r="N46" i="10"/>
  <c r="F55" i="10"/>
  <c r="N53" i="10"/>
  <c r="N39" i="10"/>
  <c r="N42" i="10"/>
  <c r="N34" i="10"/>
  <c r="N35" i="10"/>
  <c r="N31" i="10"/>
  <c r="N26" i="10"/>
  <c r="F29" i="10"/>
  <c r="N22" i="10"/>
  <c r="N23" i="10"/>
  <c r="N20" i="10"/>
  <c r="N28" i="10"/>
  <c r="N25" i="10"/>
  <c r="F18" i="10"/>
  <c r="N11" i="10"/>
  <c r="N12" i="10"/>
  <c r="N13" i="10"/>
  <c r="N14" i="10"/>
  <c r="N6" i="10"/>
  <c r="N7" i="10"/>
  <c r="N21" i="10"/>
  <c r="N19" i="10"/>
  <c r="N27" i="10"/>
  <c r="N30" i="10"/>
  <c r="N32" i="10"/>
  <c r="N58" i="10"/>
  <c r="N38" i="10"/>
  <c r="N40" i="10"/>
  <c r="N41" i="10"/>
  <c r="N63" i="10"/>
  <c r="F45" i="10"/>
  <c r="N37" i="10"/>
  <c r="F84" i="10"/>
  <c r="N76" i="10"/>
  <c r="F36" i="10"/>
  <c r="N94" i="10"/>
  <c r="F103" i="10"/>
  <c r="N48" i="10"/>
  <c r="N59" i="10"/>
  <c r="F75" i="10"/>
  <c r="N72" i="10"/>
  <c r="N80" i="10"/>
  <c r="N89" i="10"/>
  <c r="N98" i="10"/>
  <c r="N102" i="10"/>
  <c r="N67" i="10"/>
  <c r="N43" i="10"/>
  <c r="N47" i="10"/>
  <c r="N51" i="10"/>
  <c r="N56" i="10"/>
  <c r="N61" i="10"/>
  <c r="F65" i="10"/>
  <c r="N69" i="10"/>
  <c r="N73" i="10"/>
  <c r="N77" i="10"/>
  <c r="N81" i="10"/>
  <c r="N85" i="10"/>
  <c r="N90" i="10"/>
  <c r="N95" i="10"/>
  <c r="N99" i="10"/>
  <c r="N36" i="10" l="1"/>
  <c r="N18" i="10"/>
  <c r="N55" i="10"/>
  <c r="N103" i="10"/>
  <c r="N93" i="10"/>
  <c r="N84" i="10"/>
  <c r="N75" i="10"/>
  <c r="N65" i="10"/>
  <c r="N45" i="10"/>
  <c r="N29" i="10"/>
  <c r="F104" i="10"/>
  <c r="N106" i="10"/>
  <c r="N105" i="10"/>
  <c r="N104" i="10" l="1"/>
</calcChain>
</file>

<file path=xl/sharedStrings.xml><?xml version="1.0" encoding="utf-8"?>
<sst xmlns="http://schemas.openxmlformats.org/spreadsheetml/2006/main" count="590" uniqueCount="283">
  <si>
    <t>การเบิกจ่ายและประมาณการใช้จ่ายเงิน</t>
  </si>
  <si>
    <t>พื้นที่</t>
  </si>
  <si>
    <t>หน่วยงาน</t>
  </si>
  <si>
    <t>ได้รับ</t>
  </si>
  <si>
    <t xml:space="preserve">ใช้ไป </t>
  </si>
  <si>
    <t>คงเหลือ</t>
  </si>
  <si>
    <t xml:space="preserve">คงเหลือ </t>
  </si>
  <si>
    <t>วางฎีกา</t>
  </si>
  <si>
    <t xml:space="preserve">ประมาณการ </t>
  </si>
  <si>
    <t>รวม</t>
  </si>
  <si>
    <t>P1000</t>
  </si>
  <si>
    <t>P1400</t>
  </si>
  <si>
    <t>0700400009</t>
  </si>
  <si>
    <t>สตท. 1</t>
  </si>
  <si>
    <t>0700400012</t>
  </si>
  <si>
    <t>P1300</t>
  </si>
  <si>
    <t>0700400011</t>
  </si>
  <si>
    <t>ปทุมธานี</t>
  </si>
  <si>
    <t>P1700</t>
  </si>
  <si>
    <t>0700400014</t>
  </si>
  <si>
    <t>ลพบุรี</t>
  </si>
  <si>
    <t>0700400015</t>
  </si>
  <si>
    <t>สิงห์บุรี</t>
  </si>
  <si>
    <t>P1900</t>
  </si>
  <si>
    <t>0700400035</t>
  </si>
  <si>
    <t>สระบุรี</t>
  </si>
  <si>
    <t>P6100</t>
  </si>
  <si>
    <t>0700400061</t>
  </si>
  <si>
    <t>อุทัยธานี</t>
  </si>
  <si>
    <t>รวม สตท.1</t>
  </si>
  <si>
    <t>P2000</t>
  </si>
  <si>
    <t>0700400022</t>
  </si>
  <si>
    <t>สตท.2</t>
  </si>
  <si>
    <t>0700400024</t>
  </si>
  <si>
    <t>ชลบุรี</t>
  </si>
  <si>
    <t>P2100</t>
  </si>
  <si>
    <t>0700400025</t>
  </si>
  <si>
    <t>ระยอง</t>
  </si>
  <si>
    <t>P2400</t>
  </si>
  <si>
    <t>0700400028</t>
  </si>
  <si>
    <t>ฉะเชิงเทรา</t>
  </si>
  <si>
    <t>P2200</t>
  </si>
  <si>
    <t>0700400026</t>
  </si>
  <si>
    <t>จันทบุรี</t>
  </si>
  <si>
    <t>P2700</t>
  </si>
  <si>
    <t>0700400031</t>
  </si>
  <si>
    <t>สระแก้ว</t>
  </si>
  <si>
    <t>P2500</t>
  </si>
  <si>
    <t>0700400029</t>
  </si>
  <si>
    <t>ปราจีนบุรี</t>
  </si>
  <si>
    <t>P1100</t>
  </si>
  <si>
    <t>0700400023</t>
  </si>
  <si>
    <t>สมุทรปราการ</t>
  </si>
  <si>
    <t>P2600</t>
  </si>
  <si>
    <t>0700400030</t>
  </si>
  <si>
    <t>นครนายก</t>
  </si>
  <si>
    <t>รวม สตท.2</t>
  </si>
  <si>
    <t>P3000</t>
  </si>
  <si>
    <t>0700400034</t>
  </si>
  <si>
    <t>สตท.3</t>
  </si>
  <si>
    <t>0700400036</t>
  </si>
  <si>
    <t>นครราชสีมา</t>
  </si>
  <si>
    <t>P3100</t>
  </si>
  <si>
    <t>0700400037</t>
  </si>
  <si>
    <t>บุรีรัมย์</t>
  </si>
  <si>
    <t>P4400</t>
  </si>
  <si>
    <t>0700400040</t>
  </si>
  <si>
    <t>มหาสารคาม</t>
  </si>
  <si>
    <t>P3600</t>
  </si>
  <si>
    <t>0700400039</t>
  </si>
  <si>
    <t>ชัยภูมิ</t>
  </si>
  <si>
    <t>P3200</t>
  </si>
  <si>
    <t>0700400038</t>
  </si>
  <si>
    <t>สุรินทร์</t>
  </si>
  <si>
    <t>รวม สตท.3</t>
  </si>
  <si>
    <t>P3400</t>
  </si>
  <si>
    <t>0700400041</t>
  </si>
  <si>
    <t>สตท.4</t>
  </si>
  <si>
    <t>0700400043</t>
  </si>
  <si>
    <t>อุบลราชธานี</t>
  </si>
  <si>
    <t>P3500</t>
  </si>
  <si>
    <t>0700400044</t>
  </si>
  <si>
    <t>ยโสธร</t>
  </si>
  <si>
    <t>P4500</t>
  </si>
  <si>
    <t>0700400046</t>
  </si>
  <si>
    <t>ร้อยเอ็ด</t>
  </si>
  <si>
    <t>P4900</t>
  </si>
  <si>
    <t>0700400048</t>
  </si>
  <si>
    <t>มุกดาหาร</t>
  </si>
  <si>
    <t>P3700</t>
  </si>
  <si>
    <t>0700400045</t>
  </si>
  <si>
    <t>อำนาจเจริญ</t>
  </si>
  <si>
    <t>P4600</t>
  </si>
  <si>
    <t>0700400047</t>
  </si>
  <si>
    <t>กาฬสินธุ์</t>
  </si>
  <si>
    <t>0700400042</t>
  </si>
  <si>
    <t>ศรีสะเกษ</t>
  </si>
  <si>
    <t>รวม สตท.4</t>
  </si>
  <si>
    <t>P4000</t>
  </si>
  <si>
    <t>0700400101</t>
  </si>
  <si>
    <t>สตท.5</t>
  </si>
  <si>
    <t>0700400051</t>
  </si>
  <si>
    <t>ขอนแก่น</t>
  </si>
  <si>
    <t>P4100</t>
  </si>
  <si>
    <t>0700400052</t>
  </si>
  <si>
    <t>อุดรธานี</t>
  </si>
  <si>
    <t>P4200</t>
  </si>
  <si>
    <t>0700400053</t>
  </si>
  <si>
    <t>เลย</t>
  </si>
  <si>
    <t>P4700</t>
  </si>
  <si>
    <t>0700400055</t>
  </si>
  <si>
    <t>สกลนคร</t>
  </si>
  <si>
    <t>P4300</t>
  </si>
  <si>
    <t>0700400054</t>
  </si>
  <si>
    <t>หนองคาย</t>
  </si>
  <si>
    <t>P4800</t>
  </si>
  <si>
    <t>0700400056</t>
  </si>
  <si>
    <t>นครพนม</t>
  </si>
  <si>
    <t>P3800</t>
  </si>
  <si>
    <t>0700400096</t>
  </si>
  <si>
    <t>บึงกาฬ</t>
  </si>
  <si>
    <t>รวม สตท.5</t>
  </si>
  <si>
    <t>P6500</t>
  </si>
  <si>
    <t>0700400057</t>
  </si>
  <si>
    <t>สตท.6</t>
  </si>
  <si>
    <t>0700400065</t>
  </si>
  <si>
    <t>พิษณุโลก</t>
  </si>
  <si>
    <t>P5300</t>
  </si>
  <si>
    <t>0700400059</t>
  </si>
  <si>
    <t>อุตรดิตถ์</t>
  </si>
  <si>
    <t>P6600</t>
  </si>
  <si>
    <t>0700400066</t>
  </si>
  <si>
    <t>พิจิตร</t>
  </si>
  <si>
    <t>P6000</t>
  </si>
  <si>
    <t>0700400060</t>
  </si>
  <si>
    <t>นครสวรรค์</t>
  </si>
  <si>
    <t>P6200</t>
  </si>
  <si>
    <t>0700400062</t>
  </si>
  <si>
    <t>กำแพงเพชร</t>
  </si>
  <si>
    <t>P6300</t>
  </si>
  <si>
    <t>0700400063</t>
  </si>
  <si>
    <t>ตาก</t>
  </si>
  <si>
    <t>P6400</t>
  </si>
  <si>
    <t>0700400064</t>
  </si>
  <si>
    <t>สุโขทัย</t>
  </si>
  <si>
    <t>รวม สตท.6</t>
  </si>
  <si>
    <t>P5000</t>
  </si>
  <si>
    <t>0700400068</t>
  </si>
  <si>
    <t>สตท.7</t>
  </si>
  <si>
    <t>0700400069</t>
  </si>
  <si>
    <t>เชียงใหม่</t>
  </si>
  <si>
    <t>P7500</t>
  </si>
  <si>
    <t>0700400075</t>
  </si>
  <si>
    <t>เชียงราย</t>
  </si>
  <si>
    <t>P5200</t>
  </si>
  <si>
    <t>0700400071</t>
  </si>
  <si>
    <t>ลำปาง</t>
  </si>
  <si>
    <t>P5100</t>
  </si>
  <si>
    <t>0700400070</t>
  </si>
  <si>
    <t>ลำพูน</t>
  </si>
  <si>
    <t>P5800</t>
  </si>
  <si>
    <t>0700400076</t>
  </si>
  <si>
    <t>แม่ฮ่องสอน</t>
  </si>
  <si>
    <t>P5600</t>
  </si>
  <si>
    <t>0700400074</t>
  </si>
  <si>
    <t>พะเยา</t>
  </si>
  <si>
    <t>P5400</t>
  </si>
  <si>
    <t>0700400072</t>
  </si>
  <si>
    <t>แพร่</t>
  </si>
  <si>
    <t>P5500</t>
  </si>
  <si>
    <t>0700400073</t>
  </si>
  <si>
    <t>น่าน</t>
  </si>
  <si>
    <t>รวม สตท.7</t>
  </si>
  <si>
    <t>P8000</t>
  </si>
  <si>
    <t>0700400077</t>
  </si>
  <si>
    <t>สตท.8</t>
  </si>
  <si>
    <t>0700400078</t>
  </si>
  <si>
    <t>นครศรีธรรมราช</t>
  </si>
  <si>
    <t>P8100</t>
  </si>
  <si>
    <t>0700400079</t>
  </si>
  <si>
    <t>กระบี่</t>
  </si>
  <si>
    <t>P8400</t>
  </si>
  <si>
    <t>0700400082</t>
  </si>
  <si>
    <t>สุราษฎร์ธานี</t>
  </si>
  <si>
    <t>P8300</t>
  </si>
  <si>
    <t>0700400081</t>
  </si>
  <si>
    <t>ภูเก็ต</t>
  </si>
  <si>
    <t>P8200</t>
  </si>
  <si>
    <t>0700400080</t>
  </si>
  <si>
    <t>พังงา</t>
  </si>
  <si>
    <t>P8600</t>
  </si>
  <si>
    <t>0700400084</t>
  </si>
  <si>
    <t>ชุมพร</t>
  </si>
  <si>
    <t>P8500</t>
  </si>
  <si>
    <t>0700400083</t>
  </si>
  <si>
    <t>ระนอง</t>
  </si>
  <si>
    <t>รวม สตท.8</t>
  </si>
  <si>
    <t>P9000</t>
  </si>
  <si>
    <t>0700400086</t>
  </si>
  <si>
    <t>สงขลา</t>
  </si>
  <si>
    <t>P9300</t>
  </si>
  <si>
    <t>0700400089</t>
  </si>
  <si>
    <t>พัทลุง</t>
  </si>
  <si>
    <t>P9100</t>
  </si>
  <si>
    <t>0700400087</t>
  </si>
  <si>
    <t>สตูล</t>
  </si>
  <si>
    <t>P9600</t>
  </si>
  <si>
    <t>0700400092</t>
  </si>
  <si>
    <t>นราธิวาส</t>
  </si>
  <si>
    <t>P9400</t>
  </si>
  <si>
    <t>0700400090</t>
  </si>
  <si>
    <t>ปัตตานี</t>
  </si>
  <si>
    <t>P9500</t>
  </si>
  <si>
    <t>0700400091</t>
  </si>
  <si>
    <t>ยะลา</t>
  </si>
  <si>
    <t>รวม สตท.9</t>
  </si>
  <si>
    <t>P7600</t>
  </si>
  <si>
    <t>0700400100</t>
  </si>
  <si>
    <t xml:space="preserve">สตท.10 </t>
  </si>
  <si>
    <t>0700400020</t>
  </si>
  <si>
    <t>เพชรบุรี</t>
  </si>
  <si>
    <t>P7000</t>
  </si>
  <si>
    <t>0700400016</t>
  </si>
  <si>
    <t>ราชบุรี</t>
  </si>
  <si>
    <t>P7700</t>
  </si>
  <si>
    <t>0700400021</t>
  </si>
  <si>
    <t>ประจวบคีรีขันธ์</t>
  </si>
  <si>
    <t>P7300</t>
  </si>
  <si>
    <t>0700400019</t>
  </si>
  <si>
    <t>นครปฐม</t>
  </si>
  <si>
    <t>P7400</t>
  </si>
  <si>
    <t>0700400032</t>
  </si>
  <si>
    <t>สมุทรสาคร</t>
  </si>
  <si>
    <t>0700400033</t>
  </si>
  <si>
    <t>สมุทรสงคราม</t>
  </si>
  <si>
    <t>P7200</t>
  </si>
  <si>
    <t>0700400018</t>
  </si>
  <si>
    <t>สุพรรณบุรี</t>
  </si>
  <si>
    <t>P7100</t>
  </si>
  <si>
    <t>0700400017</t>
  </si>
  <si>
    <t>กาญจนบุรี</t>
  </si>
  <si>
    <t>รวม สตท.10</t>
  </si>
  <si>
    <t>รวมพื้นที่ส่วนภูมิภาค</t>
  </si>
  <si>
    <t>รวมส่วนภูมิภาค</t>
  </si>
  <si>
    <t>รวม สตท.</t>
  </si>
  <si>
    <t>รวม สตส.</t>
  </si>
  <si>
    <t>ประกันสังคม</t>
  </si>
  <si>
    <t>ค่าเช่าบ้าน</t>
  </si>
  <si>
    <t>ณ 31 ม.ค. 68</t>
  </si>
  <si>
    <t>วางฎีกา ก.พ. 68</t>
  </si>
  <si>
    <t>ประมาณการ มี.ค. 68</t>
  </si>
  <si>
    <t>ค่าตอบแทนภาคใต้</t>
  </si>
  <si>
    <t>พระนครศรีอยุธยา</t>
  </si>
  <si>
    <t>กรุงเทพ พื้นที่ 1</t>
  </si>
  <si>
    <t>กรุงเทพ พื้นที่ 2</t>
  </si>
  <si>
    <t>อ่างทอง</t>
  </si>
  <si>
    <t>นนทบุรี</t>
  </si>
  <si>
    <t>P1200</t>
  </si>
  <si>
    <t>0700400013</t>
  </si>
  <si>
    <t>0700400010</t>
  </si>
  <si>
    <t>P1500</t>
  </si>
  <si>
    <t>0700400102</t>
  </si>
  <si>
    <t>0700400103</t>
  </si>
  <si>
    <t>ชัยนาท</t>
  </si>
  <si>
    <t>P1800</t>
  </si>
  <si>
    <t>0700400058</t>
  </si>
  <si>
    <t>ตราด</t>
  </si>
  <si>
    <t>P2300</t>
  </si>
  <si>
    <t>0700400027</t>
  </si>
  <si>
    <t>หนองบัวลำภู</t>
  </si>
  <si>
    <t>0700400050</t>
  </si>
  <si>
    <t>P3900</t>
  </si>
  <si>
    <t>เพชรบูรณ์</t>
  </si>
  <si>
    <t>0700400067</t>
  </si>
  <si>
    <t>P6700</t>
  </si>
  <si>
    <t>ตรัง</t>
  </si>
  <si>
    <t>0700400088</t>
  </si>
  <si>
    <t>P9200</t>
  </si>
  <si>
    <t>สตท.9</t>
  </si>
  <si>
    <t>0700400085</t>
  </si>
  <si>
    <t>หน่วยรับ
 งปม.</t>
  </si>
  <si>
    <t>แผนงาน : บุคลากรภาครัฐ (งบดำเนินงาน)  ประจำปีงบประมาณ พ.ศ. 2568</t>
  </si>
  <si>
    <t>แผนงาน : บุคลากรภาครัฐ (งบบุคลากร)  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</si>
</sst>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[Red]\-#,##0.00\ 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2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8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AE8F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</cellStyleXfs>
  <cellXfs count="88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 vertical="center" wrapText="1"/>
    </xf>
    <xf numFmtId="43" fontId="2" fillId="0" borderId="6" xfId="1" applyFont="1" applyBorder="1"/>
    <xf numFmtId="49" fontId="2" fillId="0" borderId="7" xfId="1" applyNumberFormat="1" applyFont="1" applyFill="1" applyBorder="1"/>
    <xf numFmtId="0" fontId="2" fillId="0" borderId="7" xfId="0" applyFont="1" applyBorder="1" applyAlignment="1">
      <alignment horizontal="left" vertical="center" wrapText="1"/>
    </xf>
    <xf numFmtId="187" fontId="2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3" fontId="2" fillId="0" borderId="10" xfId="1" applyFont="1" applyBorder="1"/>
    <xf numFmtId="49" fontId="2" fillId="0" borderId="8" xfId="1" applyNumberFormat="1" applyFont="1" applyFill="1" applyBorder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87" fontId="2" fillId="0" borderId="11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87" fontId="2" fillId="0" borderId="7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187" fontId="2" fillId="0" borderId="0" xfId="0" applyNumberFormat="1" applyFont="1"/>
    <xf numFmtId="43" fontId="2" fillId="0" borderId="13" xfId="1" applyFont="1" applyBorder="1"/>
    <xf numFmtId="49" fontId="2" fillId="0" borderId="11" xfId="1" applyNumberFormat="1" applyFont="1" applyFill="1" applyBorder="1"/>
    <xf numFmtId="43" fontId="3" fillId="5" borderId="12" xfId="1" applyFont="1" applyFill="1" applyBorder="1" applyAlignment="1">
      <alignment horizontal="center" vertical="center"/>
    </xf>
    <xf numFmtId="49" fontId="3" fillId="5" borderId="14" xfId="1" applyNumberFormat="1" applyFont="1" applyFill="1" applyBorder="1" applyAlignment="1">
      <alignment horizontal="center" vertical="center"/>
    </xf>
    <xf numFmtId="49" fontId="3" fillId="5" borderId="5" xfId="1" applyNumberFormat="1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right" vertical="center" wrapText="1"/>
    </xf>
    <xf numFmtId="187" fontId="2" fillId="0" borderId="15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43" fontId="2" fillId="0" borderId="7" xfId="1" applyFont="1" applyBorder="1"/>
    <xf numFmtId="43" fontId="2" fillId="0" borderId="8" xfId="2" applyFont="1" applyBorder="1" applyAlignment="1">
      <alignment shrinkToFit="1"/>
    </xf>
    <xf numFmtId="4" fontId="2" fillId="6" borderId="8" xfId="0" applyNumberFormat="1" applyFont="1" applyFill="1" applyBorder="1" applyAlignment="1">
      <alignment horizontal="right" vertical="center" wrapText="1"/>
    </xf>
    <xf numFmtId="4" fontId="2" fillId="6" borderId="7" xfId="0" applyNumberFormat="1" applyFont="1" applyFill="1" applyBorder="1" applyAlignment="1">
      <alignment horizontal="right" vertical="center" wrapText="1"/>
    </xf>
    <xf numFmtId="187" fontId="2" fillId="6" borderId="8" xfId="0" applyNumberFormat="1" applyFont="1" applyFill="1" applyBorder="1" applyAlignment="1">
      <alignment horizontal="right" vertical="center" wrapText="1"/>
    </xf>
    <xf numFmtId="4" fontId="2" fillId="6" borderId="11" xfId="0" applyNumberFormat="1" applyFont="1" applyFill="1" applyBorder="1" applyAlignment="1">
      <alignment horizontal="right" vertical="center" wrapText="1"/>
    </xf>
    <xf numFmtId="43" fontId="3" fillId="5" borderId="14" xfId="1" applyFont="1" applyFill="1" applyBorder="1" applyAlignment="1">
      <alignment horizontal="center" vertical="center"/>
    </xf>
    <xf numFmtId="43" fontId="2" fillId="0" borderId="15" xfId="3" applyFont="1" applyBorder="1" applyAlignment="1">
      <alignment vertical="center"/>
    </xf>
    <xf numFmtId="4" fontId="2" fillId="0" borderId="8" xfId="0" applyNumberFormat="1" applyFont="1" applyBorder="1"/>
    <xf numFmtId="43" fontId="2" fillId="0" borderId="10" xfId="1" applyFont="1" applyBorder="1" applyAlignment="1">
      <alignment vertical="center"/>
    </xf>
    <xf numFmtId="49" fontId="2" fillId="0" borderId="8" xfId="1" applyNumberFormat="1" applyFont="1" applyFill="1" applyBorder="1" applyAlignment="1">
      <alignment vertical="center"/>
    </xf>
    <xf numFmtId="43" fontId="3" fillId="5" borderId="2" xfId="1" applyFont="1" applyFill="1" applyBorder="1" applyAlignment="1">
      <alignment horizontal="center" vertical="center"/>
    </xf>
    <xf numFmtId="43" fontId="3" fillId="4" borderId="16" xfId="1" applyFont="1" applyFill="1" applyBorder="1" applyAlignment="1"/>
    <xf numFmtId="43" fontId="3" fillId="4" borderId="17" xfId="1" applyFont="1" applyFill="1" applyBorder="1" applyAlignment="1"/>
    <xf numFmtId="43" fontId="6" fillId="0" borderId="0" xfId="1" applyFont="1"/>
    <xf numFmtId="43" fontId="3" fillId="4" borderId="18" xfId="1" applyFont="1" applyFill="1" applyBorder="1" applyAlignment="1">
      <alignment horizontal="center"/>
    </xf>
    <xf numFmtId="43" fontId="3" fillId="4" borderId="19" xfId="1" applyFont="1" applyFill="1" applyBorder="1" applyAlignment="1">
      <alignment horizontal="center"/>
    </xf>
    <xf numFmtId="43" fontId="3" fillId="4" borderId="20" xfId="1" applyFont="1" applyFill="1" applyBorder="1" applyAlignment="1">
      <alignment horizontal="center"/>
    </xf>
    <xf numFmtId="43" fontId="3" fillId="4" borderId="21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0" fontId="3" fillId="0" borderId="5" xfId="1" applyNumberFormat="1" applyFont="1" applyFill="1" applyBorder="1"/>
    <xf numFmtId="187" fontId="3" fillId="5" borderId="5" xfId="0" applyNumberFormat="1" applyFont="1" applyFill="1" applyBorder="1" applyAlignment="1">
      <alignment horizontal="right" vertical="center" wrapText="1"/>
    </xf>
    <xf numFmtId="43" fontId="3" fillId="0" borderId="4" xfId="1" applyFont="1" applyFill="1" applyBorder="1" applyAlignment="1">
      <alignment horizontal="center"/>
    </xf>
    <xf numFmtId="40" fontId="3" fillId="0" borderId="4" xfId="1" applyNumberFormat="1" applyFont="1" applyFill="1" applyBorder="1"/>
    <xf numFmtId="43" fontId="3" fillId="4" borderId="5" xfId="1" applyFont="1" applyFill="1" applyBorder="1" applyAlignment="1"/>
    <xf numFmtId="40" fontId="3" fillId="4" borderId="5" xfId="1" applyNumberFormat="1" applyFont="1" applyFill="1" applyBorder="1"/>
    <xf numFmtId="4" fontId="3" fillId="4" borderId="5" xfId="1" applyNumberFormat="1" applyFont="1" applyFill="1" applyBorder="1"/>
    <xf numFmtId="187" fontId="2" fillId="0" borderId="9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187" fontId="2" fillId="0" borderId="14" xfId="0" applyNumberFormat="1" applyFont="1" applyBorder="1" applyAlignment="1">
      <alignment horizontal="righ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4" fontId="2" fillId="6" borderId="14" xfId="0" applyNumberFormat="1" applyFont="1" applyFill="1" applyBorder="1" applyAlignment="1">
      <alignment horizontal="right" vertical="center" wrapText="1"/>
    </xf>
    <xf numFmtId="43" fontId="2" fillId="0" borderId="23" xfId="1" applyFont="1" applyBorder="1"/>
    <xf numFmtId="49" fontId="2" fillId="0" borderId="9" xfId="1" applyNumberFormat="1" applyFont="1" applyFill="1" applyBorder="1"/>
    <xf numFmtId="0" fontId="3" fillId="3" borderId="4" xfId="0" applyFont="1" applyFill="1" applyBorder="1" applyAlignment="1">
      <alignment horizontal="center" vertical="center" wrapText="1"/>
    </xf>
    <xf numFmtId="17" fontId="3" fillId="7" borderId="5" xfId="0" applyNumberFormat="1" applyFont="1" applyFill="1" applyBorder="1" applyAlignment="1">
      <alignment horizontal="center" vertical="center" wrapText="1"/>
    </xf>
    <xf numFmtId="17" fontId="3" fillId="7" borderId="5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17" fontId="3" fillId="7" borderId="4" xfId="0" applyNumberFormat="1" applyFont="1" applyFill="1" applyBorder="1" applyAlignment="1">
      <alignment horizontal="center" vertical="center" shrinkToFit="1"/>
    </xf>
    <xf numFmtId="17" fontId="3" fillId="7" borderId="4" xfId="0" applyNumberFormat="1" applyFont="1" applyFill="1" applyBorder="1" applyAlignment="1">
      <alignment horizontal="center" vertical="center" wrapText="1"/>
    </xf>
    <xf numFmtId="43" fontId="2" fillId="0" borderId="11" xfId="1" applyFont="1" applyBorder="1"/>
    <xf numFmtId="49" fontId="3" fillId="5" borderId="4" xfId="1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187" fontId="3" fillId="7" borderId="1" xfId="0" applyNumberFormat="1" applyFont="1" applyFill="1" applyBorder="1" applyAlignment="1">
      <alignment horizontal="center" vertical="center" wrapText="1"/>
    </xf>
    <xf numFmtId="187" fontId="3" fillId="7" borderId="4" xfId="0" applyNumberFormat="1" applyFont="1" applyFill="1" applyBorder="1" applyAlignment="1">
      <alignment horizontal="center" vertical="center" wrapText="1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9">
    <cellStyle name="Comma 2 2" xfId="3" xr:uid="{00000000-0005-0000-0000-000000000000}"/>
    <cellStyle name="Comma 7" xfId="2" xr:uid="{00000000-0005-0000-0000-000001000000}"/>
    <cellStyle name="Normal 2" xfId="7" xr:uid="{00000000-0005-0000-0000-000002000000}"/>
    <cellStyle name="เครื่องหมายจุลภาค 2" xfId="4" xr:uid="{00000000-0005-0000-0000-000004000000}"/>
    <cellStyle name="เครื่องหมายจุลภาค 3" xfId="6" xr:uid="{00000000-0005-0000-0000-000005000000}"/>
    <cellStyle name="จุลภาค" xfId="1" builtinId="3"/>
    <cellStyle name="ปกติ" xfId="0" builtinId="0"/>
    <cellStyle name="ปกติ 2" xfId="5" xr:uid="{00000000-0005-0000-0000-000007000000}"/>
    <cellStyle name="ปกติ 3" xfId="8" xr:uid="{00000000-0005-0000-0000-000008000000}"/>
  </cellStyles>
  <dxfs count="0"/>
  <tableStyles count="0" defaultTableStyle="TableStyleMedium2" defaultPivotStyle="PivotStyleLight16"/>
  <colors>
    <mruColors>
      <color rgb="FFFB79CD"/>
      <color rgb="FFFFFF99"/>
      <color rgb="FFAAE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%202565/5.%20&#3610;&#3640;&#3588;&#3621;&#3634;&#3585;&#3619;/&#3611;&#3619;&#3632;&#3617;&#3634;&#3603;&#3585;&#3634;&#3619;&#3588;&#3619;&#3638;&#3656;&#3591;&#3611;&#3637;%203/&#3611;&#3619;&#3632;&#3617;&#3634;&#3603;&#3585;&#3634;&#3619;%20&#3614;.&#3588;.-&#3585;.&#3618;.%20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ตท.1"/>
      <sheetName val="1.1อยุธยา"/>
      <sheetName val="1.2นนทบุรี"/>
      <sheetName val="1.3ปทุมธานี"/>
      <sheetName val="1.4อ่างทอง"/>
      <sheetName val="1.5 ลพบุรี"/>
      <sheetName val="1.6สิงห์บุรี"/>
      <sheetName val="1.7สระบุรี"/>
      <sheetName val="1.8อุทัย"/>
      <sheetName val="1.9ชัยนาท"/>
      <sheetName val="สตท.2"/>
      <sheetName val="2.1ชลบุรี"/>
      <sheetName val="2.2ระยอง"/>
      <sheetName val="2.3ฉะเชิงเทรา"/>
      <sheetName val="2.4จันทบุรี"/>
      <sheetName val="2.5ตราด"/>
      <sheetName val="2.6สระแก้ว"/>
      <sheetName val="2.7ปราจีน"/>
      <sheetName val="2.8นครนายก"/>
      <sheetName val="2.9สมุทรปราการ"/>
      <sheetName val="สตท.3"/>
      <sheetName val="3.1นครราชสีมา"/>
      <sheetName val="3.2บุรีรัมย์"/>
      <sheetName val="3.3มหาสารคาม"/>
      <sheetName val="3.4ชัยภูมิ"/>
      <sheetName val="3.5สุรินทร์"/>
      <sheetName val="สตท.4"/>
      <sheetName val="4.1อุบลราชธานี"/>
      <sheetName val="4.2ยโสธร"/>
      <sheetName val="4.3ร้อยเอ็ด"/>
      <sheetName val="4.4มุกดาหาร"/>
      <sheetName val="4.5อำนาจเจริญ"/>
      <sheetName val="4.6กาฬสินธุ์"/>
      <sheetName val="4.7ศรีสะเกษ"/>
      <sheetName val="สตท.5"/>
      <sheetName val="5.1ขอนแก่น"/>
      <sheetName val="5.2อุดรธานี"/>
      <sheetName val="5.3เลย"/>
      <sheetName val="5.4สกลนคร"/>
      <sheetName val="5.5หนองคาย"/>
      <sheetName val="5.6หนองบัวลำภู"/>
      <sheetName val="5.7นครพนม"/>
      <sheetName val="5.8บึงกาฬ"/>
      <sheetName val="สตท.6"/>
      <sheetName val="6.1พิษณุโลก"/>
      <sheetName val="6.2อุตรดิตถ์"/>
      <sheetName val="6.3พิจิตร"/>
      <sheetName val="6.4เพชรบูรณ์"/>
      <sheetName val="6.5นครสวรรค์"/>
      <sheetName val="6.6กำแพงเพชร"/>
      <sheetName val="6.7ตาก"/>
      <sheetName val="6.8สุโขทัย"/>
      <sheetName val="สตท.7"/>
      <sheetName val="7.1 เชียงใหม่"/>
      <sheetName val="7.2เชียงราย"/>
      <sheetName val="7.3ลำปาง"/>
      <sheetName val="7.4 ลำพูน"/>
      <sheetName val="7.5แม่ฮ่องสอน"/>
      <sheetName val="7.6พะเยา"/>
      <sheetName val="7.7แพร่"/>
      <sheetName val="7.8น่าน"/>
      <sheetName val="สตท.8"/>
      <sheetName val="8.1นครศรีธรรมราช"/>
      <sheetName val="8.2กระบี่"/>
      <sheetName val="8.3สุราษฎ"/>
      <sheetName val="8.4ภูเก็ต"/>
      <sheetName val="8.5พังงา"/>
      <sheetName val="8.6ชุมพร"/>
      <sheetName val="8.7ระนอง"/>
      <sheetName val="สตท.9"/>
      <sheetName val="9.1สงขลา"/>
      <sheetName val="9.2พัทลุง"/>
      <sheetName val="9.3สตูล"/>
      <sheetName val="9.4นราธิวาส"/>
      <sheetName val="9.5ปัตตานี"/>
      <sheetName val="9.6ยะลา"/>
      <sheetName val="9.7ตรัง"/>
      <sheetName val="สตท. 10"/>
      <sheetName val="10.1 กทม."/>
      <sheetName val="10.2เพชรบุรี"/>
      <sheetName val="10.3ราชบุรี"/>
      <sheetName val="10.4ประจวบคีรีขันธ์"/>
      <sheetName val="10.5นครปฐม"/>
      <sheetName val="10.6สมุทรสาคร"/>
      <sheetName val="10.7สมุทรสงคราม"/>
      <sheetName val="10.8สุพรรณ"/>
      <sheetName val="10.9 กาญจนบุรี"/>
      <sheetName val="สรุปงบบุคลากร"/>
      <sheetName val="สรุปงบดำเนินงาน"/>
      <sheetName val="Intranet 31.3.65"/>
      <sheetName val="บุค "/>
      <sheetName val="ดำเนินงาน"/>
      <sheetName val="เสนองบบุคลากร (2)"/>
      <sheetName val="เสนองบดำเนินงาน (2)"/>
      <sheetName val="รายงาน47(บุคกลาง)"/>
      <sheetName val="รายงาน47(ดำเนินกลาง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79CD"/>
  </sheetPr>
  <dimension ref="A1:J143"/>
  <sheetViews>
    <sheetView tabSelected="1" zoomScaleNormal="100" zoomScaleSheetLayoutView="100" workbookViewId="0">
      <pane xSplit="3" ySplit="5" topLeftCell="D6" activePane="bottomRight" state="frozen"/>
      <selection activeCell="C1" sqref="C1"/>
      <selection pane="topRight" activeCell="D1" sqref="D1"/>
      <selection pane="bottomLeft" activeCell="C7" sqref="C7"/>
      <selection pane="bottomRight" activeCell="G13" sqref="G13"/>
    </sheetView>
  </sheetViews>
  <sheetFormatPr defaultColWidth="8.75" defaultRowHeight="24" x14ac:dyDescent="0.55000000000000004"/>
  <cols>
    <col min="1" max="1" width="6.75" style="1" hidden="1" customWidth="1"/>
    <col min="2" max="2" width="14.5" style="1" customWidth="1"/>
    <col min="3" max="3" width="18.25" style="1" customWidth="1"/>
    <col min="4" max="9" width="17.25" style="1" customWidth="1"/>
    <col min="10" max="10" width="17.25" style="17" customWidth="1"/>
    <col min="11" max="16384" width="8.75" style="1"/>
  </cols>
  <sheetData>
    <row r="1" spans="1:10" ht="22.9" customHeight="1" x14ac:dyDescent="0.6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2.9" customHeight="1" x14ac:dyDescent="0.65">
      <c r="A2" s="75" t="s">
        <v>282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13.15" customHeight="1" x14ac:dyDescent="0.55000000000000004">
      <c r="C3" s="76"/>
      <c r="D3" s="76"/>
      <c r="E3" s="76"/>
      <c r="F3" s="76"/>
      <c r="G3" s="76"/>
      <c r="H3" s="76"/>
      <c r="I3" s="76"/>
      <c r="J3" s="2"/>
    </row>
    <row r="4" spans="1:10" ht="26.45" customHeight="1" x14ac:dyDescent="0.55000000000000004">
      <c r="A4" s="77" t="s">
        <v>1</v>
      </c>
      <c r="B4" s="79" t="s">
        <v>280</v>
      </c>
      <c r="C4" s="80" t="s">
        <v>2</v>
      </c>
      <c r="D4" s="82" t="s">
        <v>3</v>
      </c>
      <c r="E4" s="55" t="s">
        <v>4</v>
      </c>
      <c r="F4" s="55" t="s">
        <v>6</v>
      </c>
      <c r="G4" s="65" t="s">
        <v>7</v>
      </c>
      <c r="H4" s="65" t="s">
        <v>8</v>
      </c>
      <c r="I4" s="70" t="s">
        <v>9</v>
      </c>
      <c r="J4" s="72" t="s">
        <v>5</v>
      </c>
    </row>
    <row r="5" spans="1:10" ht="31.15" customHeight="1" x14ac:dyDescent="0.55000000000000004">
      <c r="A5" s="78"/>
      <c r="B5" s="78"/>
      <c r="C5" s="81"/>
      <c r="D5" s="83"/>
      <c r="E5" s="62" t="s">
        <v>248</v>
      </c>
      <c r="F5" s="62" t="s">
        <v>248</v>
      </c>
      <c r="G5" s="67">
        <v>24869</v>
      </c>
      <c r="H5" s="67">
        <v>24898</v>
      </c>
      <c r="I5" s="71"/>
      <c r="J5" s="73"/>
    </row>
    <row r="6" spans="1:10" ht="19.899999999999999" customHeight="1" x14ac:dyDescent="0.55000000000000004">
      <c r="A6" s="3" t="s">
        <v>11</v>
      </c>
      <c r="B6" s="4" t="s">
        <v>12</v>
      </c>
      <c r="C6" s="5" t="s">
        <v>13</v>
      </c>
      <c r="D6" s="15">
        <v>1173540</v>
      </c>
      <c r="E6" s="15">
        <v>817320</v>
      </c>
      <c r="F6" s="15">
        <f t="shared" ref="F6:F17" si="0">+D6-E6</f>
        <v>356220</v>
      </c>
      <c r="G6" s="15"/>
      <c r="H6" s="16"/>
      <c r="I6" s="16">
        <f>SUM(G6:H6)</f>
        <v>0</v>
      </c>
      <c r="J6" s="7">
        <f t="shared" ref="J6:J17" si="1">+F6-I6</f>
        <v>356220</v>
      </c>
    </row>
    <row r="7" spans="1:10" ht="19.899999999999999" customHeight="1" x14ac:dyDescent="0.55000000000000004">
      <c r="A7" s="8" t="s">
        <v>11</v>
      </c>
      <c r="B7" s="9" t="s">
        <v>14</v>
      </c>
      <c r="C7" s="10" t="s">
        <v>252</v>
      </c>
      <c r="D7" s="6">
        <v>1955100</v>
      </c>
      <c r="E7" s="6">
        <v>1332128</v>
      </c>
      <c r="F7" s="6">
        <f t="shared" si="0"/>
        <v>622972</v>
      </c>
      <c r="G7" s="6"/>
      <c r="H7" s="7"/>
      <c r="I7" s="7">
        <f t="shared" ref="I7:I17" si="2">SUM(G7:H7)</f>
        <v>0</v>
      </c>
      <c r="J7" s="7">
        <f t="shared" si="1"/>
        <v>622972</v>
      </c>
    </row>
    <row r="8" spans="1:10" ht="19.899999999999999" customHeight="1" x14ac:dyDescent="0.55000000000000004">
      <c r="A8" s="8" t="s">
        <v>257</v>
      </c>
      <c r="B8" s="9" t="s">
        <v>259</v>
      </c>
      <c r="C8" s="10" t="s">
        <v>256</v>
      </c>
      <c r="D8" s="6">
        <v>1228860</v>
      </c>
      <c r="E8" s="6">
        <v>844320</v>
      </c>
      <c r="F8" s="6">
        <f t="shared" si="0"/>
        <v>384540</v>
      </c>
      <c r="G8" s="6"/>
      <c r="H8" s="7"/>
      <c r="I8" s="7">
        <f t="shared" si="2"/>
        <v>0</v>
      </c>
      <c r="J8" s="7">
        <f t="shared" si="1"/>
        <v>384540</v>
      </c>
    </row>
    <row r="9" spans="1:10" ht="19.899999999999999" customHeight="1" x14ac:dyDescent="0.55000000000000004">
      <c r="A9" s="8" t="s">
        <v>15</v>
      </c>
      <c r="B9" s="9" t="s">
        <v>16</v>
      </c>
      <c r="C9" s="10" t="s">
        <v>17</v>
      </c>
      <c r="D9" s="6">
        <v>1638660</v>
      </c>
      <c r="E9" s="6">
        <v>1120400</v>
      </c>
      <c r="F9" s="6">
        <f t="shared" si="0"/>
        <v>518260</v>
      </c>
      <c r="G9" s="6"/>
      <c r="H9" s="7"/>
      <c r="I9" s="7">
        <f t="shared" si="2"/>
        <v>0</v>
      </c>
      <c r="J9" s="7">
        <f t="shared" si="1"/>
        <v>518260</v>
      </c>
    </row>
    <row r="10" spans="1:10" ht="19.899999999999999" customHeight="1" x14ac:dyDescent="0.55000000000000004">
      <c r="A10" s="8" t="s">
        <v>260</v>
      </c>
      <c r="B10" s="9" t="s">
        <v>258</v>
      </c>
      <c r="C10" s="10" t="s">
        <v>255</v>
      </c>
      <c r="D10" s="6">
        <v>1288860</v>
      </c>
      <c r="E10" s="6">
        <v>894520</v>
      </c>
      <c r="F10" s="6">
        <f t="shared" si="0"/>
        <v>394340</v>
      </c>
      <c r="G10" s="6"/>
      <c r="H10" s="7"/>
      <c r="I10" s="7">
        <f t="shared" si="2"/>
        <v>0</v>
      </c>
      <c r="J10" s="7">
        <f t="shared" si="1"/>
        <v>394340</v>
      </c>
    </row>
    <row r="11" spans="1:10" ht="19.899999999999999" customHeight="1" x14ac:dyDescent="0.55000000000000004">
      <c r="A11" s="8" t="s">
        <v>18</v>
      </c>
      <c r="B11" s="9" t="s">
        <v>19</v>
      </c>
      <c r="C11" s="10" t="s">
        <v>20</v>
      </c>
      <c r="D11" s="6">
        <v>2195760</v>
      </c>
      <c r="E11" s="6">
        <v>1522880</v>
      </c>
      <c r="F11" s="6">
        <f t="shared" si="0"/>
        <v>672880</v>
      </c>
      <c r="G11" s="6"/>
      <c r="H11" s="7"/>
      <c r="I11" s="7">
        <f t="shared" si="2"/>
        <v>0</v>
      </c>
      <c r="J11" s="7">
        <f t="shared" si="1"/>
        <v>672880</v>
      </c>
    </row>
    <row r="12" spans="1:10" ht="19.899999999999999" customHeight="1" x14ac:dyDescent="0.55000000000000004">
      <c r="A12" s="8" t="s">
        <v>18</v>
      </c>
      <c r="B12" s="9" t="s">
        <v>21</v>
      </c>
      <c r="C12" s="10" t="s">
        <v>22</v>
      </c>
      <c r="D12" s="6">
        <v>1234020</v>
      </c>
      <c r="E12" s="6">
        <v>856320</v>
      </c>
      <c r="F12" s="6">
        <f t="shared" si="0"/>
        <v>377700</v>
      </c>
      <c r="G12" s="6"/>
      <c r="H12" s="7"/>
      <c r="I12" s="7">
        <f t="shared" si="2"/>
        <v>0</v>
      </c>
      <c r="J12" s="7">
        <f t="shared" si="1"/>
        <v>377700</v>
      </c>
    </row>
    <row r="13" spans="1:10" ht="19.899999999999999" customHeight="1" x14ac:dyDescent="0.55000000000000004">
      <c r="A13" s="8" t="s">
        <v>23</v>
      </c>
      <c r="B13" s="9" t="s">
        <v>24</v>
      </c>
      <c r="C13" s="10" t="s">
        <v>25</v>
      </c>
      <c r="D13" s="6">
        <v>2354880</v>
      </c>
      <c r="E13" s="6">
        <v>1627611</v>
      </c>
      <c r="F13" s="6">
        <f t="shared" si="0"/>
        <v>727269</v>
      </c>
      <c r="G13" s="6"/>
      <c r="H13" s="7"/>
      <c r="I13" s="7">
        <f t="shared" si="2"/>
        <v>0</v>
      </c>
      <c r="J13" s="7">
        <f t="shared" si="1"/>
        <v>727269</v>
      </c>
    </row>
    <row r="14" spans="1:10" ht="19.899999999999999" customHeight="1" x14ac:dyDescent="0.55000000000000004">
      <c r="A14" s="8" t="s">
        <v>26</v>
      </c>
      <c r="B14" s="9" t="s">
        <v>27</v>
      </c>
      <c r="C14" s="10" t="s">
        <v>28</v>
      </c>
      <c r="D14" s="6">
        <v>1625220</v>
      </c>
      <c r="E14" s="6">
        <v>1127920</v>
      </c>
      <c r="F14" s="6">
        <f t="shared" si="0"/>
        <v>497300</v>
      </c>
      <c r="G14" s="6"/>
      <c r="H14" s="7"/>
      <c r="I14" s="7">
        <f t="shared" si="2"/>
        <v>0</v>
      </c>
      <c r="J14" s="7">
        <f t="shared" si="1"/>
        <v>497300</v>
      </c>
    </row>
    <row r="15" spans="1:10" ht="19.899999999999999" customHeight="1" x14ac:dyDescent="0.55000000000000004">
      <c r="A15" s="8" t="s">
        <v>264</v>
      </c>
      <c r="B15" s="9" t="s">
        <v>265</v>
      </c>
      <c r="C15" s="10" t="s">
        <v>263</v>
      </c>
      <c r="D15" s="6">
        <v>1204740</v>
      </c>
      <c r="E15" s="6">
        <v>836000</v>
      </c>
      <c r="F15" s="6">
        <f t="shared" si="0"/>
        <v>368740</v>
      </c>
      <c r="G15" s="6"/>
      <c r="H15" s="7"/>
      <c r="I15" s="7">
        <f t="shared" si="2"/>
        <v>0</v>
      </c>
      <c r="J15" s="7">
        <f t="shared" si="1"/>
        <v>368740</v>
      </c>
    </row>
    <row r="16" spans="1:10" ht="19.899999999999999" customHeight="1" x14ac:dyDescent="0.55000000000000004">
      <c r="A16" s="8" t="s">
        <v>10</v>
      </c>
      <c r="B16" s="9" t="s">
        <v>261</v>
      </c>
      <c r="C16" s="10" t="s">
        <v>253</v>
      </c>
      <c r="D16" s="6">
        <v>3156840</v>
      </c>
      <c r="E16" s="6">
        <v>1993030.32</v>
      </c>
      <c r="F16" s="6">
        <f t="shared" si="0"/>
        <v>1163809.68</v>
      </c>
      <c r="G16" s="6"/>
      <c r="H16" s="7"/>
      <c r="I16" s="7">
        <f t="shared" si="2"/>
        <v>0</v>
      </c>
      <c r="J16" s="7">
        <f t="shared" si="1"/>
        <v>1163809.68</v>
      </c>
    </row>
    <row r="17" spans="1:10" ht="19.899999999999999" customHeight="1" x14ac:dyDescent="0.55000000000000004">
      <c r="A17" s="18" t="s">
        <v>10</v>
      </c>
      <c r="B17" s="19" t="s">
        <v>262</v>
      </c>
      <c r="C17" s="56" t="s">
        <v>254</v>
      </c>
      <c r="D17" s="57">
        <v>2778540</v>
      </c>
      <c r="E17" s="57">
        <v>1892156.76</v>
      </c>
      <c r="F17" s="54">
        <f t="shared" si="0"/>
        <v>886383.24</v>
      </c>
      <c r="G17" s="57"/>
      <c r="H17" s="58"/>
      <c r="I17" s="13">
        <f t="shared" si="2"/>
        <v>0</v>
      </c>
      <c r="J17" s="7">
        <f t="shared" si="1"/>
        <v>886383.24</v>
      </c>
    </row>
    <row r="18" spans="1:10" s="14" customFormat="1" ht="19.899999999999999" customHeight="1" x14ac:dyDescent="0.2">
      <c r="A18" s="20"/>
      <c r="B18" s="21"/>
      <c r="C18" s="22" t="s">
        <v>29</v>
      </c>
      <c r="D18" s="23">
        <f>SUM(D6:D17)</f>
        <v>21835020</v>
      </c>
      <c r="E18" s="23">
        <f t="shared" ref="E18:J18" si="3">SUM(E6:E17)</f>
        <v>14864606.08</v>
      </c>
      <c r="F18" s="23">
        <f t="shared" si="3"/>
        <v>6970413.9199999999</v>
      </c>
      <c r="G18" s="23">
        <f t="shared" si="3"/>
        <v>0</v>
      </c>
      <c r="H18" s="23">
        <f t="shared" si="3"/>
        <v>0</v>
      </c>
      <c r="I18" s="23">
        <f t="shared" si="3"/>
        <v>0</v>
      </c>
      <c r="J18" s="23">
        <f t="shared" si="3"/>
        <v>6970413.9199999999</v>
      </c>
    </row>
    <row r="19" spans="1:10" ht="19.899999999999999" customHeight="1" x14ac:dyDescent="0.55000000000000004">
      <c r="A19" s="3" t="s">
        <v>30</v>
      </c>
      <c r="B19" s="4" t="s">
        <v>31</v>
      </c>
      <c r="C19" s="5" t="s">
        <v>32</v>
      </c>
      <c r="D19" s="15">
        <v>1096080</v>
      </c>
      <c r="E19" s="15">
        <v>764000</v>
      </c>
      <c r="F19" s="15">
        <f t="shared" ref="F19:F28" si="4">+D19-E19</f>
        <v>332080</v>
      </c>
      <c r="G19" s="15"/>
      <c r="H19" s="16"/>
      <c r="I19" s="16">
        <f>SUM(G19:H19)</f>
        <v>0</v>
      </c>
      <c r="J19" s="15">
        <f t="shared" ref="J19:J28" si="5">+F19-I19</f>
        <v>332080</v>
      </c>
    </row>
    <row r="20" spans="1:10" ht="19.899999999999999" customHeight="1" x14ac:dyDescent="0.55000000000000004">
      <c r="A20" s="8" t="s">
        <v>30</v>
      </c>
      <c r="B20" s="9" t="s">
        <v>33</v>
      </c>
      <c r="C20" s="10" t="s">
        <v>34</v>
      </c>
      <c r="D20" s="6">
        <v>1935900</v>
      </c>
      <c r="E20" s="6">
        <v>1326530</v>
      </c>
      <c r="F20" s="6">
        <f t="shared" si="4"/>
        <v>609370</v>
      </c>
      <c r="G20" s="6"/>
      <c r="H20" s="7"/>
      <c r="I20" s="7">
        <f t="shared" ref="I20:I28" si="6">SUM(G20:H20)</f>
        <v>0</v>
      </c>
      <c r="J20" s="6">
        <f t="shared" si="5"/>
        <v>609370</v>
      </c>
    </row>
    <row r="21" spans="1:10" ht="19.899999999999999" customHeight="1" x14ac:dyDescent="0.55000000000000004">
      <c r="A21" s="8" t="s">
        <v>35</v>
      </c>
      <c r="B21" s="9" t="s">
        <v>36</v>
      </c>
      <c r="C21" s="10" t="s">
        <v>37</v>
      </c>
      <c r="D21" s="6">
        <v>1701060</v>
      </c>
      <c r="E21" s="6">
        <v>1175955.33</v>
      </c>
      <c r="F21" s="6">
        <f t="shared" si="4"/>
        <v>525104.66999999993</v>
      </c>
      <c r="G21" s="6"/>
      <c r="H21" s="7"/>
      <c r="I21" s="7">
        <f t="shared" si="6"/>
        <v>0</v>
      </c>
      <c r="J21" s="6">
        <f t="shared" si="5"/>
        <v>525104.66999999993</v>
      </c>
    </row>
    <row r="22" spans="1:10" ht="19.899999999999999" customHeight="1" x14ac:dyDescent="0.55000000000000004">
      <c r="A22" s="8" t="s">
        <v>38</v>
      </c>
      <c r="B22" s="9" t="s">
        <v>39</v>
      </c>
      <c r="C22" s="10" t="s">
        <v>40</v>
      </c>
      <c r="D22" s="6">
        <v>1736400</v>
      </c>
      <c r="E22" s="6">
        <v>1123790</v>
      </c>
      <c r="F22" s="6">
        <f t="shared" si="4"/>
        <v>612610</v>
      </c>
      <c r="G22" s="6"/>
      <c r="H22" s="7"/>
      <c r="I22" s="7">
        <f t="shared" si="6"/>
        <v>0</v>
      </c>
      <c r="J22" s="6">
        <f t="shared" si="5"/>
        <v>612610</v>
      </c>
    </row>
    <row r="23" spans="1:10" ht="19.899999999999999" customHeight="1" x14ac:dyDescent="0.55000000000000004">
      <c r="A23" s="8" t="s">
        <v>41</v>
      </c>
      <c r="B23" s="9" t="s">
        <v>42</v>
      </c>
      <c r="C23" s="10" t="s">
        <v>43</v>
      </c>
      <c r="D23" s="6">
        <v>2288040</v>
      </c>
      <c r="E23" s="6">
        <v>1450240</v>
      </c>
      <c r="F23" s="6">
        <f t="shared" si="4"/>
        <v>837800</v>
      </c>
      <c r="G23" s="6"/>
      <c r="H23" s="7"/>
      <c r="I23" s="7">
        <f t="shared" si="6"/>
        <v>0</v>
      </c>
      <c r="J23" s="6">
        <f t="shared" si="5"/>
        <v>837800</v>
      </c>
    </row>
    <row r="24" spans="1:10" ht="19.899999999999999" customHeight="1" x14ac:dyDescent="0.55000000000000004">
      <c r="A24" s="8" t="s">
        <v>267</v>
      </c>
      <c r="B24" s="9" t="s">
        <v>268</v>
      </c>
      <c r="C24" s="10" t="s">
        <v>266</v>
      </c>
      <c r="D24" s="6">
        <v>1119780</v>
      </c>
      <c r="E24" s="6">
        <v>779720</v>
      </c>
      <c r="F24" s="6">
        <f t="shared" si="4"/>
        <v>340060</v>
      </c>
      <c r="G24" s="6"/>
      <c r="H24" s="7"/>
      <c r="I24" s="7">
        <f t="shared" si="6"/>
        <v>0</v>
      </c>
      <c r="J24" s="6">
        <f t="shared" si="5"/>
        <v>340060</v>
      </c>
    </row>
    <row r="25" spans="1:10" ht="19.899999999999999" customHeight="1" x14ac:dyDescent="0.55000000000000004">
      <c r="A25" s="8" t="s">
        <v>44</v>
      </c>
      <c r="B25" s="9" t="s">
        <v>45</v>
      </c>
      <c r="C25" s="10" t="s">
        <v>46</v>
      </c>
      <c r="D25" s="6">
        <v>1370400</v>
      </c>
      <c r="E25" s="6">
        <v>892160</v>
      </c>
      <c r="F25" s="6">
        <f t="shared" si="4"/>
        <v>478240</v>
      </c>
      <c r="G25" s="6"/>
      <c r="H25" s="7"/>
      <c r="I25" s="7">
        <f t="shared" si="6"/>
        <v>0</v>
      </c>
      <c r="J25" s="6">
        <f t="shared" si="5"/>
        <v>478240</v>
      </c>
    </row>
    <row r="26" spans="1:10" ht="19.899999999999999" customHeight="1" x14ac:dyDescent="0.55000000000000004">
      <c r="A26" s="8" t="s">
        <v>47</v>
      </c>
      <c r="B26" s="9" t="s">
        <v>48</v>
      </c>
      <c r="C26" s="10" t="s">
        <v>49</v>
      </c>
      <c r="D26" s="6">
        <v>1140360</v>
      </c>
      <c r="E26" s="6">
        <v>775564</v>
      </c>
      <c r="F26" s="6">
        <f t="shared" si="4"/>
        <v>364796</v>
      </c>
      <c r="G26" s="6"/>
      <c r="H26" s="7"/>
      <c r="I26" s="7">
        <f t="shared" si="6"/>
        <v>0</v>
      </c>
      <c r="J26" s="6">
        <f t="shared" si="5"/>
        <v>364796</v>
      </c>
    </row>
    <row r="27" spans="1:10" ht="19.899999999999999" customHeight="1" x14ac:dyDescent="0.55000000000000004">
      <c r="A27" s="8" t="s">
        <v>50</v>
      </c>
      <c r="B27" s="9" t="s">
        <v>51</v>
      </c>
      <c r="C27" s="10" t="s">
        <v>52</v>
      </c>
      <c r="D27" s="6">
        <v>1578900</v>
      </c>
      <c r="E27" s="6">
        <v>1040520</v>
      </c>
      <c r="F27" s="6">
        <f t="shared" si="4"/>
        <v>538380</v>
      </c>
      <c r="G27" s="6"/>
      <c r="H27" s="7"/>
      <c r="I27" s="7">
        <f t="shared" si="6"/>
        <v>0</v>
      </c>
      <c r="J27" s="6">
        <f t="shared" si="5"/>
        <v>538380</v>
      </c>
    </row>
    <row r="28" spans="1:10" ht="19.899999999999999" customHeight="1" x14ac:dyDescent="0.55000000000000004">
      <c r="A28" s="18" t="s">
        <v>53</v>
      </c>
      <c r="B28" s="19" t="s">
        <v>54</v>
      </c>
      <c r="C28" s="11" t="s">
        <v>55</v>
      </c>
      <c r="D28" s="12">
        <v>1088520</v>
      </c>
      <c r="E28" s="12">
        <v>720298.71</v>
      </c>
      <c r="F28" s="24">
        <f t="shared" si="4"/>
        <v>368221.29000000004</v>
      </c>
      <c r="G28" s="24"/>
      <c r="H28" s="25"/>
      <c r="I28" s="13">
        <f t="shared" si="6"/>
        <v>0</v>
      </c>
      <c r="J28" s="24">
        <f t="shared" si="5"/>
        <v>368221.29000000004</v>
      </c>
    </row>
    <row r="29" spans="1:10" s="14" customFormat="1" ht="19.899999999999999" customHeight="1" x14ac:dyDescent="0.2">
      <c r="A29" s="20"/>
      <c r="B29" s="21"/>
      <c r="C29" s="21" t="s">
        <v>56</v>
      </c>
      <c r="D29" s="26">
        <f t="shared" ref="D29:J29" si="7">SUM(D19:D28)</f>
        <v>15055440</v>
      </c>
      <c r="E29" s="26">
        <f t="shared" si="7"/>
        <v>10048778.039999999</v>
      </c>
      <c r="F29" s="23">
        <f t="shared" si="7"/>
        <v>5006661.96</v>
      </c>
      <c r="G29" s="23">
        <f t="shared" si="7"/>
        <v>0</v>
      </c>
      <c r="H29" s="23">
        <f t="shared" si="7"/>
        <v>0</v>
      </c>
      <c r="I29" s="23">
        <f t="shared" si="7"/>
        <v>0</v>
      </c>
      <c r="J29" s="48">
        <f t="shared" si="7"/>
        <v>5006661.96</v>
      </c>
    </row>
    <row r="30" spans="1:10" ht="19.899999999999999" customHeight="1" x14ac:dyDescent="0.55000000000000004">
      <c r="A30" s="3" t="s">
        <v>57</v>
      </c>
      <c r="B30" s="4" t="s">
        <v>58</v>
      </c>
      <c r="C30" s="5" t="s">
        <v>59</v>
      </c>
      <c r="D30" s="15">
        <v>1195020</v>
      </c>
      <c r="E30" s="15">
        <v>828880</v>
      </c>
      <c r="F30" s="15">
        <f t="shared" ref="F30:F35" si="8">+D30-E30</f>
        <v>366140</v>
      </c>
      <c r="G30" s="15"/>
      <c r="H30" s="16"/>
      <c r="I30" s="16">
        <f>SUM(G30:H30)</f>
        <v>0</v>
      </c>
      <c r="J30" s="15">
        <f t="shared" ref="J30:J35" si="9">+F30-I30</f>
        <v>366140</v>
      </c>
    </row>
    <row r="31" spans="1:10" ht="19.899999999999999" customHeight="1" x14ac:dyDescent="0.55000000000000004">
      <c r="A31" s="8" t="s">
        <v>57</v>
      </c>
      <c r="B31" s="9" t="s">
        <v>60</v>
      </c>
      <c r="C31" s="10" t="s">
        <v>61</v>
      </c>
      <c r="D31" s="6">
        <v>4553040</v>
      </c>
      <c r="E31" s="6">
        <v>3070641.29</v>
      </c>
      <c r="F31" s="6">
        <f t="shared" si="8"/>
        <v>1482398.71</v>
      </c>
      <c r="G31" s="6"/>
      <c r="H31" s="7"/>
      <c r="I31" s="7">
        <f t="shared" ref="I31:I35" si="10">SUM(G31:H31)</f>
        <v>0</v>
      </c>
      <c r="J31" s="6">
        <f t="shared" si="9"/>
        <v>1482398.71</v>
      </c>
    </row>
    <row r="32" spans="1:10" ht="19.899999999999999" customHeight="1" x14ac:dyDescent="0.55000000000000004">
      <c r="A32" s="8" t="s">
        <v>62</v>
      </c>
      <c r="B32" s="9" t="s">
        <v>63</v>
      </c>
      <c r="C32" s="10" t="s">
        <v>64</v>
      </c>
      <c r="D32" s="6">
        <v>4006440</v>
      </c>
      <c r="E32" s="6">
        <v>2774800</v>
      </c>
      <c r="F32" s="6">
        <f t="shared" si="8"/>
        <v>1231640</v>
      </c>
      <c r="G32" s="6"/>
      <c r="H32" s="7"/>
      <c r="I32" s="7">
        <f t="shared" si="10"/>
        <v>0</v>
      </c>
      <c r="J32" s="6">
        <f t="shared" si="9"/>
        <v>1231640</v>
      </c>
    </row>
    <row r="33" spans="1:10" ht="19.899999999999999" customHeight="1" x14ac:dyDescent="0.55000000000000004">
      <c r="A33" s="8" t="s">
        <v>65</v>
      </c>
      <c r="B33" s="9" t="s">
        <v>66</v>
      </c>
      <c r="C33" s="10" t="s">
        <v>67</v>
      </c>
      <c r="D33" s="6">
        <v>2995260</v>
      </c>
      <c r="E33" s="6">
        <v>2057146.49</v>
      </c>
      <c r="F33" s="6">
        <f t="shared" si="8"/>
        <v>938113.51</v>
      </c>
      <c r="G33" s="6"/>
      <c r="H33" s="7"/>
      <c r="I33" s="7">
        <f t="shared" si="10"/>
        <v>0</v>
      </c>
      <c r="J33" s="6">
        <f t="shared" si="9"/>
        <v>938113.51</v>
      </c>
    </row>
    <row r="34" spans="1:10" ht="19.899999999999999" customHeight="1" x14ac:dyDescent="0.55000000000000004">
      <c r="A34" s="8" t="s">
        <v>68</v>
      </c>
      <c r="B34" s="9" t="s">
        <v>69</v>
      </c>
      <c r="C34" s="10" t="s">
        <v>70</v>
      </c>
      <c r="D34" s="6">
        <v>2820180</v>
      </c>
      <c r="E34" s="6">
        <v>2028440</v>
      </c>
      <c r="F34" s="6">
        <f t="shared" si="8"/>
        <v>791740</v>
      </c>
      <c r="G34" s="6"/>
      <c r="H34" s="7"/>
      <c r="I34" s="7">
        <f t="shared" si="10"/>
        <v>0</v>
      </c>
      <c r="J34" s="6">
        <f t="shared" si="9"/>
        <v>791740</v>
      </c>
    </row>
    <row r="35" spans="1:10" ht="19.899999999999999" customHeight="1" x14ac:dyDescent="0.55000000000000004">
      <c r="A35" s="18" t="s">
        <v>71</v>
      </c>
      <c r="B35" s="19" t="s">
        <v>72</v>
      </c>
      <c r="C35" s="11" t="s">
        <v>73</v>
      </c>
      <c r="D35" s="12">
        <v>3112140</v>
      </c>
      <c r="E35" s="12">
        <v>2123280</v>
      </c>
      <c r="F35" s="12">
        <f t="shared" si="8"/>
        <v>988860</v>
      </c>
      <c r="G35" s="12"/>
      <c r="H35" s="13"/>
      <c r="I35" s="13">
        <f t="shared" si="10"/>
        <v>0</v>
      </c>
      <c r="J35" s="6">
        <f t="shared" si="9"/>
        <v>988860</v>
      </c>
    </row>
    <row r="36" spans="1:10" s="14" customFormat="1" ht="19.899999999999999" customHeight="1" x14ac:dyDescent="0.2">
      <c r="A36" s="20"/>
      <c r="B36" s="22"/>
      <c r="C36" s="22" t="s">
        <v>74</v>
      </c>
      <c r="D36" s="23">
        <f t="shared" ref="D36:J36" si="11">SUM(D30:D35)</f>
        <v>18682080</v>
      </c>
      <c r="E36" s="23">
        <f t="shared" si="11"/>
        <v>12883187.779999999</v>
      </c>
      <c r="F36" s="23">
        <f t="shared" si="11"/>
        <v>5798892.2199999997</v>
      </c>
      <c r="G36" s="23">
        <f t="shared" si="11"/>
        <v>0</v>
      </c>
      <c r="H36" s="23">
        <f t="shared" si="11"/>
        <v>0</v>
      </c>
      <c r="I36" s="23">
        <f t="shared" si="11"/>
        <v>0</v>
      </c>
      <c r="J36" s="48">
        <f t="shared" si="11"/>
        <v>5798892.2199999997</v>
      </c>
    </row>
    <row r="37" spans="1:10" ht="19.899999999999999" customHeight="1" x14ac:dyDescent="0.55000000000000004">
      <c r="A37" s="3" t="s">
        <v>75</v>
      </c>
      <c r="B37" s="4" t="s">
        <v>76</v>
      </c>
      <c r="C37" s="5" t="s">
        <v>77</v>
      </c>
      <c r="D37" s="15">
        <v>1120740</v>
      </c>
      <c r="E37" s="15">
        <v>702040</v>
      </c>
      <c r="F37" s="15">
        <f t="shared" ref="F37:F44" si="12">+D37-E37</f>
        <v>418700</v>
      </c>
      <c r="G37" s="15"/>
      <c r="H37" s="27"/>
      <c r="I37" s="16">
        <f>SUM(G37:H37)</f>
        <v>0</v>
      </c>
      <c r="J37" s="15">
        <f t="shared" ref="J37:J44" si="13">+F37-I37</f>
        <v>418700</v>
      </c>
    </row>
    <row r="38" spans="1:10" ht="19.899999999999999" customHeight="1" x14ac:dyDescent="0.55000000000000004">
      <c r="A38" s="8" t="s">
        <v>75</v>
      </c>
      <c r="B38" s="9" t="s">
        <v>78</v>
      </c>
      <c r="C38" s="10" t="s">
        <v>79</v>
      </c>
      <c r="D38" s="6">
        <v>5450400</v>
      </c>
      <c r="E38" s="6">
        <v>3774600</v>
      </c>
      <c r="F38" s="6">
        <f t="shared" si="12"/>
        <v>1675800</v>
      </c>
      <c r="G38" s="6"/>
      <c r="H38" s="7"/>
      <c r="I38" s="7">
        <f t="shared" ref="I38:I44" si="14">SUM(G38:H38)</f>
        <v>0</v>
      </c>
      <c r="J38" s="6">
        <f t="shared" si="13"/>
        <v>1675800</v>
      </c>
    </row>
    <row r="39" spans="1:10" ht="19.899999999999999" customHeight="1" x14ac:dyDescent="0.55000000000000004">
      <c r="A39" s="8" t="s">
        <v>80</v>
      </c>
      <c r="B39" s="9" t="s">
        <v>81</v>
      </c>
      <c r="C39" s="10" t="s">
        <v>82</v>
      </c>
      <c r="D39" s="6">
        <v>1818000</v>
      </c>
      <c r="E39" s="6">
        <v>1260960</v>
      </c>
      <c r="F39" s="6">
        <f t="shared" si="12"/>
        <v>557040</v>
      </c>
      <c r="G39" s="6"/>
      <c r="H39" s="28"/>
      <c r="I39" s="7">
        <f t="shared" si="14"/>
        <v>0</v>
      </c>
      <c r="J39" s="6">
        <f t="shared" si="13"/>
        <v>557040</v>
      </c>
    </row>
    <row r="40" spans="1:10" ht="19.899999999999999" customHeight="1" x14ac:dyDescent="0.55000000000000004">
      <c r="A40" s="8" t="s">
        <v>83</v>
      </c>
      <c r="B40" s="9" t="s">
        <v>84</v>
      </c>
      <c r="C40" s="10" t="s">
        <v>85</v>
      </c>
      <c r="D40" s="6">
        <v>4218180</v>
      </c>
      <c r="E40" s="6">
        <v>2919120</v>
      </c>
      <c r="F40" s="6">
        <f t="shared" si="12"/>
        <v>1299060</v>
      </c>
      <c r="G40" s="6"/>
      <c r="H40" s="7"/>
      <c r="I40" s="7">
        <f t="shared" si="14"/>
        <v>0</v>
      </c>
      <c r="J40" s="6">
        <f t="shared" si="13"/>
        <v>1299060</v>
      </c>
    </row>
    <row r="41" spans="1:10" ht="19.899999999999999" customHeight="1" x14ac:dyDescent="0.55000000000000004">
      <c r="A41" s="8" t="s">
        <v>86</v>
      </c>
      <c r="B41" s="9" t="s">
        <v>87</v>
      </c>
      <c r="C41" s="10" t="s">
        <v>88</v>
      </c>
      <c r="D41" s="6">
        <v>1374960</v>
      </c>
      <c r="E41" s="6">
        <v>953280</v>
      </c>
      <c r="F41" s="6">
        <f t="shared" si="12"/>
        <v>421680</v>
      </c>
      <c r="G41" s="6"/>
      <c r="H41" s="7"/>
      <c r="I41" s="7">
        <f t="shared" si="14"/>
        <v>0</v>
      </c>
      <c r="J41" s="6">
        <f t="shared" si="13"/>
        <v>421680</v>
      </c>
    </row>
    <row r="42" spans="1:10" ht="19.899999999999999" customHeight="1" x14ac:dyDescent="0.55000000000000004">
      <c r="A42" s="8" t="s">
        <v>89</v>
      </c>
      <c r="B42" s="9" t="s">
        <v>90</v>
      </c>
      <c r="C42" s="10" t="s">
        <v>91</v>
      </c>
      <c r="D42" s="6">
        <v>1468980</v>
      </c>
      <c r="E42" s="6">
        <v>1018880</v>
      </c>
      <c r="F42" s="6">
        <f t="shared" si="12"/>
        <v>450100</v>
      </c>
      <c r="G42" s="6"/>
      <c r="H42" s="7"/>
      <c r="I42" s="7">
        <f t="shared" si="14"/>
        <v>0</v>
      </c>
      <c r="J42" s="6">
        <f t="shared" si="13"/>
        <v>450100</v>
      </c>
    </row>
    <row r="43" spans="1:10" ht="19.899999999999999" customHeight="1" x14ac:dyDescent="0.55000000000000004">
      <c r="A43" s="8" t="s">
        <v>92</v>
      </c>
      <c r="B43" s="9" t="s">
        <v>93</v>
      </c>
      <c r="C43" s="10" t="s">
        <v>94</v>
      </c>
      <c r="D43" s="6">
        <v>2466960</v>
      </c>
      <c r="E43" s="6">
        <v>1668480</v>
      </c>
      <c r="F43" s="6">
        <f t="shared" si="12"/>
        <v>798480</v>
      </c>
      <c r="G43" s="6"/>
      <c r="H43" s="7"/>
      <c r="I43" s="7">
        <f t="shared" si="14"/>
        <v>0</v>
      </c>
      <c r="J43" s="6">
        <f t="shared" si="13"/>
        <v>798480</v>
      </c>
    </row>
    <row r="44" spans="1:10" ht="19.899999999999999" customHeight="1" x14ac:dyDescent="0.55000000000000004">
      <c r="A44" s="18" t="s">
        <v>92</v>
      </c>
      <c r="B44" s="19" t="s">
        <v>95</v>
      </c>
      <c r="C44" s="11" t="s">
        <v>96</v>
      </c>
      <c r="D44" s="12">
        <v>2738280</v>
      </c>
      <c r="E44" s="12">
        <v>1892840</v>
      </c>
      <c r="F44" s="12">
        <f t="shared" si="12"/>
        <v>845440</v>
      </c>
      <c r="G44" s="12"/>
      <c r="H44" s="13"/>
      <c r="I44" s="13">
        <f t="shared" si="14"/>
        <v>0</v>
      </c>
      <c r="J44" s="6">
        <f t="shared" si="13"/>
        <v>845440</v>
      </c>
    </row>
    <row r="45" spans="1:10" s="14" customFormat="1" ht="19.899999999999999" customHeight="1" x14ac:dyDescent="0.2">
      <c r="A45" s="20"/>
      <c r="B45" s="21"/>
      <c r="C45" s="22" t="s">
        <v>97</v>
      </c>
      <c r="D45" s="23">
        <f t="shared" ref="D45:J45" si="15">SUM(D37:D44)</f>
        <v>20656500</v>
      </c>
      <c r="E45" s="23">
        <f t="shared" si="15"/>
        <v>14190200</v>
      </c>
      <c r="F45" s="23">
        <f t="shared" si="15"/>
        <v>6466300</v>
      </c>
      <c r="G45" s="23">
        <f t="shared" si="15"/>
        <v>0</v>
      </c>
      <c r="H45" s="23">
        <f t="shared" si="15"/>
        <v>0</v>
      </c>
      <c r="I45" s="23">
        <f t="shared" si="15"/>
        <v>0</v>
      </c>
      <c r="J45" s="48">
        <f t="shared" si="15"/>
        <v>6466300</v>
      </c>
    </row>
    <row r="46" spans="1:10" ht="19.899999999999999" customHeight="1" x14ac:dyDescent="0.55000000000000004">
      <c r="A46" s="3" t="s">
        <v>98</v>
      </c>
      <c r="B46" s="4" t="s">
        <v>99</v>
      </c>
      <c r="C46" s="5" t="s">
        <v>100</v>
      </c>
      <c r="D46" s="15">
        <v>1050000</v>
      </c>
      <c r="E46" s="15">
        <v>729240</v>
      </c>
      <c r="F46" s="15">
        <f t="shared" ref="F46:F54" si="16">+D46-E46</f>
        <v>320760</v>
      </c>
      <c r="G46" s="15"/>
      <c r="H46" s="16"/>
      <c r="I46" s="16">
        <f>SUM(G46:H46)</f>
        <v>0</v>
      </c>
      <c r="J46" s="6">
        <f t="shared" ref="J46:J54" si="17">+F46-I46</f>
        <v>320760</v>
      </c>
    </row>
    <row r="47" spans="1:10" ht="19.899999999999999" customHeight="1" x14ac:dyDescent="0.55000000000000004">
      <c r="A47" s="8" t="s">
        <v>98</v>
      </c>
      <c r="B47" s="9" t="s">
        <v>101</v>
      </c>
      <c r="C47" s="10" t="s">
        <v>102</v>
      </c>
      <c r="D47" s="6">
        <v>4145760</v>
      </c>
      <c r="E47" s="6">
        <v>2829466</v>
      </c>
      <c r="F47" s="6">
        <f t="shared" si="16"/>
        <v>1316294</v>
      </c>
      <c r="G47" s="6"/>
      <c r="H47" s="7"/>
      <c r="I47" s="7">
        <f t="shared" ref="I47:I54" si="18">SUM(G47:H47)</f>
        <v>0</v>
      </c>
      <c r="J47" s="6">
        <f t="shared" si="17"/>
        <v>1316294</v>
      </c>
    </row>
    <row r="48" spans="1:10" ht="19.899999999999999" customHeight="1" x14ac:dyDescent="0.55000000000000004">
      <c r="A48" s="8" t="s">
        <v>103</v>
      </c>
      <c r="B48" s="9" t="s">
        <v>104</v>
      </c>
      <c r="C48" s="10" t="s">
        <v>105</v>
      </c>
      <c r="D48" s="6">
        <v>2899260</v>
      </c>
      <c r="E48" s="6">
        <v>1991296</v>
      </c>
      <c r="F48" s="6">
        <f t="shared" si="16"/>
        <v>907964</v>
      </c>
      <c r="G48" s="6"/>
      <c r="H48" s="7"/>
      <c r="I48" s="7">
        <f t="shared" si="18"/>
        <v>0</v>
      </c>
      <c r="J48" s="6">
        <f t="shared" si="17"/>
        <v>907964</v>
      </c>
    </row>
    <row r="49" spans="1:10" ht="19.899999999999999" customHeight="1" x14ac:dyDescent="0.55000000000000004">
      <c r="A49" s="8" t="s">
        <v>106</v>
      </c>
      <c r="B49" s="9" t="s">
        <v>107</v>
      </c>
      <c r="C49" s="10" t="s">
        <v>108</v>
      </c>
      <c r="D49" s="6">
        <v>2265120</v>
      </c>
      <c r="E49" s="6">
        <v>1521769</v>
      </c>
      <c r="F49" s="6">
        <f t="shared" si="16"/>
        <v>743351</v>
      </c>
      <c r="G49" s="6"/>
      <c r="H49" s="7"/>
      <c r="I49" s="7">
        <f t="shared" si="18"/>
        <v>0</v>
      </c>
      <c r="J49" s="6">
        <f t="shared" si="17"/>
        <v>743351</v>
      </c>
    </row>
    <row r="50" spans="1:10" ht="19.899999999999999" customHeight="1" x14ac:dyDescent="0.55000000000000004">
      <c r="A50" s="8" t="s">
        <v>109</v>
      </c>
      <c r="B50" s="9" t="s">
        <v>110</v>
      </c>
      <c r="C50" s="10" t="s">
        <v>111</v>
      </c>
      <c r="D50" s="6">
        <v>2952840</v>
      </c>
      <c r="E50" s="6">
        <v>2005800</v>
      </c>
      <c r="F50" s="6">
        <f t="shared" si="16"/>
        <v>947040</v>
      </c>
      <c r="G50" s="6"/>
      <c r="H50" s="29"/>
      <c r="I50" s="7">
        <f t="shared" si="18"/>
        <v>0</v>
      </c>
      <c r="J50" s="6">
        <f t="shared" si="17"/>
        <v>947040</v>
      </c>
    </row>
    <row r="51" spans="1:10" ht="19.899999999999999" customHeight="1" x14ac:dyDescent="0.55000000000000004">
      <c r="A51" s="8" t="s">
        <v>112</v>
      </c>
      <c r="B51" s="9" t="s">
        <v>113</v>
      </c>
      <c r="C51" s="10" t="s">
        <v>114</v>
      </c>
      <c r="D51" s="6">
        <v>1536060</v>
      </c>
      <c r="E51" s="6">
        <v>1066440</v>
      </c>
      <c r="F51" s="6">
        <f t="shared" si="16"/>
        <v>469620</v>
      </c>
      <c r="G51" s="6"/>
      <c r="H51" s="7"/>
      <c r="I51" s="7">
        <f t="shared" si="18"/>
        <v>0</v>
      </c>
      <c r="J51" s="6">
        <f t="shared" si="17"/>
        <v>469620</v>
      </c>
    </row>
    <row r="52" spans="1:10" ht="19.899999999999999" customHeight="1" x14ac:dyDescent="0.55000000000000004">
      <c r="A52" s="8" t="s">
        <v>271</v>
      </c>
      <c r="B52" s="9" t="s">
        <v>270</v>
      </c>
      <c r="C52" s="10" t="s">
        <v>269</v>
      </c>
      <c r="D52" s="6">
        <v>1248360</v>
      </c>
      <c r="E52" s="6">
        <v>856000</v>
      </c>
      <c r="F52" s="6">
        <f t="shared" si="16"/>
        <v>392360</v>
      </c>
      <c r="G52" s="6"/>
      <c r="H52" s="7"/>
      <c r="I52" s="7">
        <f t="shared" si="18"/>
        <v>0</v>
      </c>
      <c r="J52" s="6">
        <f t="shared" si="17"/>
        <v>392360</v>
      </c>
    </row>
    <row r="53" spans="1:10" ht="19.899999999999999" customHeight="1" x14ac:dyDescent="0.55000000000000004">
      <c r="A53" s="8" t="s">
        <v>115</v>
      </c>
      <c r="B53" s="9" t="s">
        <v>116</v>
      </c>
      <c r="C53" s="10" t="s">
        <v>117</v>
      </c>
      <c r="D53" s="6">
        <v>2085900</v>
      </c>
      <c r="E53" s="6">
        <v>1368440</v>
      </c>
      <c r="F53" s="6">
        <f t="shared" si="16"/>
        <v>717460</v>
      </c>
      <c r="G53" s="6"/>
      <c r="H53" s="7"/>
      <c r="I53" s="7">
        <f t="shared" si="18"/>
        <v>0</v>
      </c>
      <c r="J53" s="6">
        <f t="shared" si="17"/>
        <v>717460</v>
      </c>
    </row>
    <row r="54" spans="1:10" ht="19.899999999999999" customHeight="1" x14ac:dyDescent="0.55000000000000004">
      <c r="A54" s="18" t="s">
        <v>118</v>
      </c>
      <c r="B54" s="19" t="s">
        <v>119</v>
      </c>
      <c r="C54" s="11" t="s">
        <v>120</v>
      </c>
      <c r="D54" s="12">
        <v>1351380</v>
      </c>
      <c r="E54" s="12">
        <v>911870</v>
      </c>
      <c r="F54" s="12">
        <f t="shared" si="16"/>
        <v>439510</v>
      </c>
      <c r="G54" s="12"/>
      <c r="H54" s="13"/>
      <c r="I54" s="13">
        <f t="shared" si="18"/>
        <v>0</v>
      </c>
      <c r="J54" s="6">
        <f t="shared" si="17"/>
        <v>439510</v>
      </c>
    </row>
    <row r="55" spans="1:10" s="14" customFormat="1" ht="19.899999999999999" customHeight="1" x14ac:dyDescent="0.2">
      <c r="A55" s="20"/>
      <c r="B55" s="21"/>
      <c r="C55" s="22" t="s">
        <v>121</v>
      </c>
      <c r="D55" s="23">
        <f>SUM(D46:D54)</f>
        <v>19534680</v>
      </c>
      <c r="E55" s="23">
        <f t="shared" ref="E55:I55" si="19">SUM(E46:E54)</f>
        <v>13280321</v>
      </c>
      <c r="F55" s="23">
        <f t="shared" si="19"/>
        <v>6254359</v>
      </c>
      <c r="G55" s="23">
        <f t="shared" si="19"/>
        <v>0</v>
      </c>
      <c r="H55" s="23">
        <f t="shared" si="19"/>
        <v>0</v>
      </c>
      <c r="I55" s="23">
        <f t="shared" si="19"/>
        <v>0</v>
      </c>
      <c r="J55" s="48">
        <f t="shared" ref="J55" si="20">SUM(J46:J54)</f>
        <v>6254359</v>
      </c>
    </row>
    <row r="56" spans="1:10" ht="19.899999999999999" customHeight="1" x14ac:dyDescent="0.55000000000000004">
      <c r="A56" s="3" t="s">
        <v>122</v>
      </c>
      <c r="B56" s="4" t="s">
        <v>123</v>
      </c>
      <c r="C56" s="5" t="s">
        <v>124</v>
      </c>
      <c r="D56" s="15">
        <v>1235220</v>
      </c>
      <c r="E56" s="15">
        <v>811699</v>
      </c>
      <c r="F56" s="15">
        <f t="shared" ref="F56:F64" si="21">+D56-E56</f>
        <v>423521</v>
      </c>
      <c r="G56" s="15"/>
      <c r="H56" s="30"/>
      <c r="I56" s="16">
        <f>SUM(G56:H56)</f>
        <v>0</v>
      </c>
      <c r="J56" s="6">
        <f t="shared" ref="J56:J64" si="22">+F56-I56</f>
        <v>423521</v>
      </c>
    </row>
    <row r="57" spans="1:10" ht="19.899999999999999" customHeight="1" x14ac:dyDescent="0.55000000000000004">
      <c r="A57" s="8" t="s">
        <v>122</v>
      </c>
      <c r="B57" s="9" t="s">
        <v>125</v>
      </c>
      <c r="C57" s="10" t="s">
        <v>126</v>
      </c>
      <c r="D57" s="6">
        <v>2773980</v>
      </c>
      <c r="E57" s="6">
        <v>1904889</v>
      </c>
      <c r="F57" s="6">
        <f t="shared" si="21"/>
        <v>869091</v>
      </c>
      <c r="G57" s="6"/>
      <c r="H57" s="7"/>
      <c r="I57" s="7">
        <f t="shared" ref="I57:I64" si="23">SUM(G57:H57)</f>
        <v>0</v>
      </c>
      <c r="J57" s="6">
        <f t="shared" si="22"/>
        <v>869091</v>
      </c>
    </row>
    <row r="58" spans="1:10" ht="19.899999999999999" customHeight="1" x14ac:dyDescent="0.55000000000000004">
      <c r="A58" s="8" t="s">
        <v>127</v>
      </c>
      <c r="B58" s="9" t="s">
        <v>128</v>
      </c>
      <c r="C58" s="10" t="s">
        <v>129</v>
      </c>
      <c r="D58" s="6">
        <v>2769420</v>
      </c>
      <c r="E58" s="6">
        <v>1920080</v>
      </c>
      <c r="F58" s="6">
        <f t="shared" si="21"/>
        <v>849340</v>
      </c>
      <c r="G58" s="6"/>
      <c r="H58" s="7"/>
      <c r="I58" s="7">
        <f t="shared" si="23"/>
        <v>0</v>
      </c>
      <c r="J58" s="6">
        <f t="shared" si="22"/>
        <v>849340</v>
      </c>
    </row>
    <row r="59" spans="1:10" ht="19.899999999999999" customHeight="1" x14ac:dyDescent="0.55000000000000004">
      <c r="A59" s="8" t="s">
        <v>130</v>
      </c>
      <c r="B59" s="9" t="s">
        <v>131</v>
      </c>
      <c r="C59" s="10" t="s">
        <v>132</v>
      </c>
      <c r="D59" s="6">
        <v>1672560</v>
      </c>
      <c r="E59" s="6">
        <v>1159640</v>
      </c>
      <c r="F59" s="6">
        <f t="shared" si="21"/>
        <v>512920</v>
      </c>
      <c r="G59" s="6"/>
      <c r="H59" s="7"/>
      <c r="I59" s="7">
        <f t="shared" si="23"/>
        <v>0</v>
      </c>
      <c r="J59" s="6">
        <f t="shared" si="22"/>
        <v>512920</v>
      </c>
    </row>
    <row r="60" spans="1:10" ht="19.899999999999999" customHeight="1" x14ac:dyDescent="0.55000000000000004">
      <c r="A60" s="8" t="s">
        <v>274</v>
      </c>
      <c r="B60" s="9" t="s">
        <v>273</v>
      </c>
      <c r="C60" s="10" t="s">
        <v>272</v>
      </c>
      <c r="D60" s="6">
        <v>1809060</v>
      </c>
      <c r="E60" s="6">
        <v>1251400</v>
      </c>
      <c r="F60" s="6">
        <f t="shared" si="21"/>
        <v>557660</v>
      </c>
      <c r="G60" s="6"/>
      <c r="H60" s="7"/>
      <c r="I60" s="7">
        <f t="shared" si="23"/>
        <v>0</v>
      </c>
      <c r="J60" s="6">
        <f t="shared" si="22"/>
        <v>557660</v>
      </c>
    </row>
    <row r="61" spans="1:10" ht="19.899999999999999" customHeight="1" x14ac:dyDescent="0.55000000000000004">
      <c r="A61" s="8" t="s">
        <v>133</v>
      </c>
      <c r="B61" s="9" t="s">
        <v>134</v>
      </c>
      <c r="C61" s="10" t="s">
        <v>135</v>
      </c>
      <c r="D61" s="6">
        <v>2503620</v>
      </c>
      <c r="E61" s="31">
        <v>1735840</v>
      </c>
      <c r="F61" s="6">
        <f t="shared" si="21"/>
        <v>767780</v>
      </c>
      <c r="G61" s="6"/>
      <c r="H61" s="7"/>
      <c r="I61" s="7">
        <f t="shared" si="23"/>
        <v>0</v>
      </c>
      <c r="J61" s="6">
        <f t="shared" si="22"/>
        <v>767780</v>
      </c>
    </row>
    <row r="62" spans="1:10" ht="19.899999999999999" customHeight="1" x14ac:dyDescent="0.55000000000000004">
      <c r="A62" s="8" t="s">
        <v>136</v>
      </c>
      <c r="B62" s="9" t="s">
        <v>137</v>
      </c>
      <c r="C62" s="10" t="s">
        <v>138</v>
      </c>
      <c r="D62" s="6">
        <v>1834020</v>
      </c>
      <c r="E62" s="6">
        <v>1265760</v>
      </c>
      <c r="F62" s="6">
        <f t="shared" si="21"/>
        <v>568260</v>
      </c>
      <c r="G62" s="6"/>
      <c r="H62" s="7"/>
      <c r="I62" s="7">
        <f t="shared" si="23"/>
        <v>0</v>
      </c>
      <c r="J62" s="6">
        <f t="shared" si="22"/>
        <v>568260</v>
      </c>
    </row>
    <row r="63" spans="1:10" ht="19.899999999999999" customHeight="1" x14ac:dyDescent="0.55000000000000004">
      <c r="A63" s="8" t="s">
        <v>139</v>
      </c>
      <c r="B63" s="9" t="s">
        <v>140</v>
      </c>
      <c r="C63" s="10" t="s">
        <v>141</v>
      </c>
      <c r="D63" s="6">
        <v>1601460</v>
      </c>
      <c r="E63" s="6">
        <v>1065000</v>
      </c>
      <c r="F63" s="6">
        <f t="shared" si="21"/>
        <v>536460</v>
      </c>
      <c r="G63" s="6"/>
      <c r="H63" s="7"/>
      <c r="I63" s="7">
        <f t="shared" si="23"/>
        <v>0</v>
      </c>
      <c r="J63" s="6">
        <f t="shared" si="22"/>
        <v>536460</v>
      </c>
    </row>
    <row r="64" spans="1:10" ht="19.899999999999999" customHeight="1" x14ac:dyDescent="0.55000000000000004">
      <c r="A64" s="18" t="s">
        <v>142</v>
      </c>
      <c r="B64" s="19" t="s">
        <v>143</v>
      </c>
      <c r="C64" s="11" t="s">
        <v>144</v>
      </c>
      <c r="D64" s="12">
        <v>2524980</v>
      </c>
      <c r="E64" s="12">
        <v>1750640</v>
      </c>
      <c r="F64" s="12">
        <f t="shared" si="21"/>
        <v>774340</v>
      </c>
      <c r="G64" s="12"/>
      <c r="H64" s="13"/>
      <c r="I64" s="13">
        <f t="shared" si="23"/>
        <v>0</v>
      </c>
      <c r="J64" s="6">
        <f t="shared" si="22"/>
        <v>774340</v>
      </c>
    </row>
    <row r="65" spans="1:10" s="14" customFormat="1" ht="19.899999999999999" customHeight="1" x14ac:dyDescent="0.2">
      <c r="A65" s="20"/>
      <c r="B65" s="69"/>
      <c r="C65" s="69" t="s">
        <v>145</v>
      </c>
      <c r="D65" s="23">
        <f>SUM(D56:D64)</f>
        <v>18724320</v>
      </c>
      <c r="E65" s="23">
        <f>SUM(E56:E64)</f>
        <v>12864948</v>
      </c>
      <c r="F65" s="23">
        <f>SUM(F56:F64)</f>
        <v>5859372</v>
      </c>
      <c r="G65" s="23">
        <f t="shared" ref="G65:I65" si="24">SUM(G56:G64)</f>
        <v>0</v>
      </c>
      <c r="H65" s="23">
        <f t="shared" si="24"/>
        <v>0</v>
      </c>
      <c r="I65" s="23">
        <f t="shared" si="24"/>
        <v>0</v>
      </c>
      <c r="J65" s="48">
        <f t="shared" ref="J65" si="25">SUM(J56:J64)</f>
        <v>5859372</v>
      </c>
    </row>
    <row r="66" spans="1:10" ht="19.899999999999999" customHeight="1" x14ac:dyDescent="0.55000000000000004">
      <c r="A66" s="3" t="s">
        <v>146</v>
      </c>
      <c r="B66" s="4" t="s">
        <v>147</v>
      </c>
      <c r="C66" s="5" t="s">
        <v>148</v>
      </c>
      <c r="D66" s="15">
        <v>1281780</v>
      </c>
      <c r="E66" s="15">
        <v>891160</v>
      </c>
      <c r="F66" s="15">
        <f t="shared" ref="F66:F74" si="26">+D66-E66</f>
        <v>390620</v>
      </c>
      <c r="G66" s="15"/>
      <c r="H66" s="16"/>
      <c r="I66" s="16">
        <f>SUM(G66:H66)</f>
        <v>0</v>
      </c>
      <c r="J66" s="6">
        <f t="shared" ref="J66:J74" si="27">+F66-I66</f>
        <v>390620</v>
      </c>
    </row>
    <row r="67" spans="1:10" ht="19.899999999999999" customHeight="1" x14ac:dyDescent="0.55000000000000004">
      <c r="A67" s="8" t="s">
        <v>146</v>
      </c>
      <c r="B67" s="9" t="s">
        <v>149</v>
      </c>
      <c r="C67" s="10" t="s">
        <v>150</v>
      </c>
      <c r="D67" s="6">
        <v>6442200</v>
      </c>
      <c r="E67" s="6">
        <v>4381080</v>
      </c>
      <c r="F67" s="6">
        <f t="shared" si="26"/>
        <v>2061120</v>
      </c>
      <c r="G67" s="6"/>
      <c r="H67" s="7"/>
      <c r="I67" s="7">
        <f t="shared" ref="I67:I83" si="28">SUM(G67:H67)</f>
        <v>0</v>
      </c>
      <c r="J67" s="6">
        <f t="shared" si="27"/>
        <v>2061120</v>
      </c>
    </row>
    <row r="68" spans="1:10" ht="19.899999999999999" customHeight="1" x14ac:dyDescent="0.55000000000000004">
      <c r="A68" s="8" t="s">
        <v>151</v>
      </c>
      <c r="B68" s="9" t="s">
        <v>152</v>
      </c>
      <c r="C68" s="10" t="s">
        <v>153</v>
      </c>
      <c r="D68" s="6">
        <v>3489900</v>
      </c>
      <c r="E68" s="6">
        <v>2415320</v>
      </c>
      <c r="F68" s="6">
        <f t="shared" si="26"/>
        <v>1074580</v>
      </c>
      <c r="G68" s="6"/>
      <c r="H68" s="7"/>
      <c r="I68" s="7">
        <f t="shared" si="28"/>
        <v>0</v>
      </c>
      <c r="J68" s="6">
        <f t="shared" si="27"/>
        <v>1074580</v>
      </c>
    </row>
    <row r="69" spans="1:10" ht="19.899999999999999" customHeight="1" x14ac:dyDescent="0.55000000000000004">
      <c r="A69" s="8" t="s">
        <v>154</v>
      </c>
      <c r="B69" s="9" t="s">
        <v>155</v>
      </c>
      <c r="C69" s="10" t="s">
        <v>156</v>
      </c>
      <c r="D69" s="6">
        <v>2365380</v>
      </c>
      <c r="E69" s="6">
        <v>1638120</v>
      </c>
      <c r="F69" s="6">
        <f t="shared" si="26"/>
        <v>727260</v>
      </c>
      <c r="G69" s="6"/>
      <c r="H69" s="7"/>
      <c r="I69" s="7">
        <f t="shared" si="28"/>
        <v>0</v>
      </c>
      <c r="J69" s="6">
        <f t="shared" si="27"/>
        <v>727260</v>
      </c>
    </row>
    <row r="70" spans="1:10" ht="19.899999999999999" customHeight="1" x14ac:dyDescent="0.55000000000000004">
      <c r="A70" s="8" t="s">
        <v>157</v>
      </c>
      <c r="B70" s="9" t="s">
        <v>158</v>
      </c>
      <c r="C70" s="10" t="s">
        <v>159</v>
      </c>
      <c r="D70" s="6">
        <v>1609980</v>
      </c>
      <c r="E70" s="6">
        <v>1098989</v>
      </c>
      <c r="F70" s="6">
        <f t="shared" si="26"/>
        <v>510991</v>
      </c>
      <c r="G70" s="6"/>
      <c r="H70" s="7"/>
      <c r="I70" s="7">
        <f t="shared" si="28"/>
        <v>0</v>
      </c>
      <c r="J70" s="6">
        <f t="shared" si="27"/>
        <v>510991</v>
      </c>
    </row>
    <row r="71" spans="1:10" ht="19.899999999999999" customHeight="1" x14ac:dyDescent="0.55000000000000004">
      <c r="A71" s="8" t="s">
        <v>160</v>
      </c>
      <c r="B71" s="9" t="s">
        <v>161</v>
      </c>
      <c r="C71" s="10" t="s">
        <v>162</v>
      </c>
      <c r="D71" s="6">
        <v>981060</v>
      </c>
      <c r="E71" s="6">
        <v>629050.31999999995</v>
      </c>
      <c r="F71" s="6">
        <f t="shared" si="26"/>
        <v>352009.68000000005</v>
      </c>
      <c r="G71" s="6"/>
      <c r="H71" s="7"/>
      <c r="I71" s="7">
        <f t="shared" si="28"/>
        <v>0</v>
      </c>
      <c r="J71" s="6">
        <f t="shared" si="27"/>
        <v>352009.68000000005</v>
      </c>
    </row>
    <row r="72" spans="1:10" ht="19.899999999999999" customHeight="1" x14ac:dyDescent="0.55000000000000004">
      <c r="A72" s="8" t="s">
        <v>163</v>
      </c>
      <c r="B72" s="9" t="s">
        <v>164</v>
      </c>
      <c r="C72" s="10" t="s">
        <v>165</v>
      </c>
      <c r="D72" s="6">
        <v>2127660</v>
      </c>
      <c r="E72" s="6">
        <v>1458248.39</v>
      </c>
      <c r="F72" s="6">
        <f t="shared" si="26"/>
        <v>669411.6100000001</v>
      </c>
      <c r="G72" s="6"/>
      <c r="H72" s="7"/>
      <c r="I72" s="7">
        <f t="shared" si="28"/>
        <v>0</v>
      </c>
      <c r="J72" s="6">
        <f t="shared" si="27"/>
        <v>669411.6100000001</v>
      </c>
    </row>
    <row r="73" spans="1:10" ht="19.899999999999999" customHeight="1" x14ac:dyDescent="0.55000000000000004">
      <c r="A73" s="8" t="s">
        <v>166</v>
      </c>
      <c r="B73" s="9" t="s">
        <v>167</v>
      </c>
      <c r="C73" s="10" t="s">
        <v>168</v>
      </c>
      <c r="D73" s="6">
        <v>1945740</v>
      </c>
      <c r="E73" s="6">
        <v>1336579.5</v>
      </c>
      <c r="F73" s="6">
        <f t="shared" si="26"/>
        <v>609160.5</v>
      </c>
      <c r="G73" s="6"/>
      <c r="H73" s="7"/>
      <c r="I73" s="7">
        <f t="shared" si="28"/>
        <v>0</v>
      </c>
      <c r="J73" s="6">
        <f t="shared" si="27"/>
        <v>609160.5</v>
      </c>
    </row>
    <row r="74" spans="1:10" ht="19.899999999999999" customHeight="1" x14ac:dyDescent="0.55000000000000004">
      <c r="A74" s="18" t="s">
        <v>169</v>
      </c>
      <c r="B74" s="19" t="s">
        <v>170</v>
      </c>
      <c r="C74" s="11" t="s">
        <v>171</v>
      </c>
      <c r="D74" s="12">
        <v>2548320</v>
      </c>
      <c r="E74" s="12">
        <v>1760640</v>
      </c>
      <c r="F74" s="12">
        <f t="shared" si="26"/>
        <v>787680</v>
      </c>
      <c r="G74" s="12"/>
      <c r="H74" s="32"/>
      <c r="I74" s="13">
        <f t="shared" si="28"/>
        <v>0</v>
      </c>
      <c r="J74" s="6">
        <f t="shared" si="27"/>
        <v>787680</v>
      </c>
    </row>
    <row r="75" spans="1:10" s="14" customFormat="1" ht="19.899999999999999" customHeight="1" x14ac:dyDescent="0.2">
      <c r="A75" s="33"/>
      <c r="B75" s="21"/>
      <c r="C75" s="21" t="s">
        <v>172</v>
      </c>
      <c r="D75" s="23">
        <f t="shared" ref="D75:J75" si="29">SUM(D66:D74)</f>
        <v>22792020</v>
      </c>
      <c r="E75" s="23">
        <f t="shared" si="29"/>
        <v>15609187.210000001</v>
      </c>
      <c r="F75" s="23">
        <f t="shared" si="29"/>
        <v>7182832.79</v>
      </c>
      <c r="G75" s="23">
        <f t="shared" si="29"/>
        <v>0</v>
      </c>
      <c r="H75" s="23">
        <f t="shared" si="29"/>
        <v>0</v>
      </c>
      <c r="I75" s="23">
        <f t="shared" si="29"/>
        <v>0</v>
      </c>
      <c r="J75" s="48">
        <f t="shared" si="29"/>
        <v>7182832.79</v>
      </c>
    </row>
    <row r="76" spans="1:10" ht="19.899999999999999" customHeight="1" x14ac:dyDescent="0.55000000000000004">
      <c r="A76" s="3" t="s">
        <v>173</v>
      </c>
      <c r="B76" s="4" t="s">
        <v>174</v>
      </c>
      <c r="C76" s="5" t="s">
        <v>175</v>
      </c>
      <c r="D76" s="15">
        <v>1201380</v>
      </c>
      <c r="E76" s="15">
        <v>835920</v>
      </c>
      <c r="F76" s="6">
        <f t="shared" ref="F76:F83" si="30">+D76-E76</f>
        <v>365460</v>
      </c>
      <c r="G76" s="54"/>
      <c r="H76" s="16"/>
      <c r="I76" s="16">
        <f t="shared" si="28"/>
        <v>0</v>
      </c>
      <c r="J76" s="15">
        <f t="shared" ref="J76:J83" si="31">+F76-I76</f>
        <v>365460</v>
      </c>
    </row>
    <row r="77" spans="1:10" ht="19.899999999999999" customHeight="1" x14ac:dyDescent="0.55000000000000004">
      <c r="A77" s="8" t="s">
        <v>173</v>
      </c>
      <c r="B77" s="9" t="s">
        <v>176</v>
      </c>
      <c r="C77" s="10" t="s">
        <v>177</v>
      </c>
      <c r="D77" s="6">
        <v>5373180</v>
      </c>
      <c r="E77" s="6">
        <v>3675800</v>
      </c>
      <c r="F77" s="6">
        <f t="shared" si="30"/>
        <v>1697380</v>
      </c>
      <c r="G77" s="6"/>
      <c r="H77" s="7"/>
      <c r="I77" s="7">
        <f t="shared" si="28"/>
        <v>0</v>
      </c>
      <c r="J77" s="6">
        <f t="shared" si="31"/>
        <v>1697380</v>
      </c>
    </row>
    <row r="78" spans="1:10" ht="19.899999999999999" customHeight="1" x14ac:dyDescent="0.55000000000000004">
      <c r="A78" s="8" t="s">
        <v>178</v>
      </c>
      <c r="B78" s="9" t="s">
        <v>179</v>
      </c>
      <c r="C78" s="10" t="s">
        <v>180</v>
      </c>
      <c r="D78" s="6">
        <v>1735980</v>
      </c>
      <c r="E78" s="6">
        <v>1148960</v>
      </c>
      <c r="F78" s="6">
        <f t="shared" si="30"/>
        <v>587020</v>
      </c>
      <c r="G78" s="6"/>
      <c r="H78" s="7"/>
      <c r="I78" s="7">
        <f t="shared" si="28"/>
        <v>0</v>
      </c>
      <c r="J78" s="6">
        <f t="shared" si="31"/>
        <v>587020</v>
      </c>
    </row>
    <row r="79" spans="1:10" ht="19.899999999999999" customHeight="1" x14ac:dyDescent="0.55000000000000004">
      <c r="A79" s="8" t="s">
        <v>181</v>
      </c>
      <c r="B79" s="9" t="s">
        <v>182</v>
      </c>
      <c r="C79" s="10" t="s">
        <v>183</v>
      </c>
      <c r="D79" s="6">
        <v>3652500</v>
      </c>
      <c r="E79" s="6">
        <v>2533200</v>
      </c>
      <c r="F79" s="6">
        <f t="shared" si="30"/>
        <v>1119300</v>
      </c>
      <c r="G79" s="6"/>
      <c r="H79" s="7"/>
      <c r="I79" s="7">
        <f t="shared" si="28"/>
        <v>0</v>
      </c>
      <c r="J79" s="6">
        <f t="shared" si="31"/>
        <v>1119300</v>
      </c>
    </row>
    <row r="80" spans="1:10" ht="19.899999999999999" customHeight="1" x14ac:dyDescent="0.55000000000000004">
      <c r="A80" s="8" t="s">
        <v>184</v>
      </c>
      <c r="B80" s="9" t="s">
        <v>185</v>
      </c>
      <c r="C80" s="10" t="s">
        <v>186</v>
      </c>
      <c r="D80" s="6">
        <v>769020</v>
      </c>
      <c r="E80" s="6">
        <v>534760</v>
      </c>
      <c r="F80" s="6">
        <f t="shared" si="30"/>
        <v>234260</v>
      </c>
      <c r="G80" s="6"/>
      <c r="H80" s="7"/>
      <c r="I80" s="7">
        <f t="shared" si="28"/>
        <v>0</v>
      </c>
      <c r="J80" s="6">
        <f t="shared" si="31"/>
        <v>234260</v>
      </c>
    </row>
    <row r="81" spans="1:10" ht="19.899999999999999" customHeight="1" x14ac:dyDescent="0.55000000000000004">
      <c r="A81" s="8" t="s">
        <v>187</v>
      </c>
      <c r="B81" s="9" t="s">
        <v>188</v>
      </c>
      <c r="C81" s="10" t="s">
        <v>189</v>
      </c>
      <c r="D81" s="6">
        <v>1264500</v>
      </c>
      <c r="E81" s="6">
        <v>876680</v>
      </c>
      <c r="F81" s="6">
        <f t="shared" si="30"/>
        <v>387820</v>
      </c>
      <c r="G81" s="6"/>
      <c r="H81" s="7"/>
      <c r="I81" s="7">
        <f t="shared" si="28"/>
        <v>0</v>
      </c>
      <c r="J81" s="6">
        <f t="shared" si="31"/>
        <v>387820</v>
      </c>
    </row>
    <row r="82" spans="1:10" ht="19.899999999999999" customHeight="1" x14ac:dyDescent="0.55000000000000004">
      <c r="A82" s="8" t="s">
        <v>190</v>
      </c>
      <c r="B82" s="9" t="s">
        <v>191</v>
      </c>
      <c r="C82" s="10" t="s">
        <v>192</v>
      </c>
      <c r="D82" s="6">
        <v>1716360</v>
      </c>
      <c r="E82" s="6">
        <v>1136720</v>
      </c>
      <c r="F82" s="6">
        <f t="shared" si="30"/>
        <v>579640</v>
      </c>
      <c r="G82" s="6"/>
      <c r="H82" s="7"/>
      <c r="I82" s="7">
        <f t="shared" si="28"/>
        <v>0</v>
      </c>
      <c r="J82" s="6">
        <f t="shared" si="31"/>
        <v>579640</v>
      </c>
    </row>
    <row r="83" spans="1:10" ht="19.899999999999999" customHeight="1" x14ac:dyDescent="0.55000000000000004">
      <c r="A83" s="18" t="s">
        <v>193</v>
      </c>
      <c r="B83" s="19" t="s">
        <v>194</v>
      </c>
      <c r="C83" s="11" t="s">
        <v>195</v>
      </c>
      <c r="D83" s="12">
        <v>670320</v>
      </c>
      <c r="E83" s="12">
        <v>459158.85</v>
      </c>
      <c r="F83" s="12">
        <f t="shared" si="30"/>
        <v>211161.15000000002</v>
      </c>
      <c r="G83" s="12"/>
      <c r="H83" s="13"/>
      <c r="I83" s="13">
        <f t="shared" si="28"/>
        <v>0</v>
      </c>
      <c r="J83" s="12">
        <f t="shared" si="31"/>
        <v>211161.15000000002</v>
      </c>
    </row>
    <row r="84" spans="1:10" s="14" customFormat="1" ht="19.899999999999999" customHeight="1" x14ac:dyDescent="0.2">
      <c r="A84" s="38"/>
      <c r="B84" s="22"/>
      <c r="C84" s="22" t="s">
        <v>196</v>
      </c>
      <c r="D84" s="23">
        <f t="shared" ref="D84:J84" si="32">SUM(D76:D83)</f>
        <v>16383240</v>
      </c>
      <c r="E84" s="23">
        <f t="shared" si="32"/>
        <v>11201198.85</v>
      </c>
      <c r="F84" s="23">
        <f t="shared" si="32"/>
        <v>5182041.1500000004</v>
      </c>
      <c r="G84" s="23">
        <f t="shared" si="32"/>
        <v>0</v>
      </c>
      <c r="H84" s="23">
        <f t="shared" si="32"/>
        <v>0</v>
      </c>
      <c r="I84" s="23">
        <f t="shared" si="32"/>
        <v>0</v>
      </c>
      <c r="J84" s="48">
        <f t="shared" si="32"/>
        <v>5182041.1500000004</v>
      </c>
    </row>
    <row r="85" spans="1:10" ht="19.899999999999999" customHeight="1" x14ac:dyDescent="0.55000000000000004">
      <c r="A85" s="60" t="s">
        <v>197</v>
      </c>
      <c r="B85" s="61" t="s">
        <v>279</v>
      </c>
      <c r="C85" s="10" t="s">
        <v>278</v>
      </c>
      <c r="D85" s="6">
        <v>1072260</v>
      </c>
      <c r="E85" s="6">
        <v>745120</v>
      </c>
      <c r="F85" s="6">
        <f t="shared" ref="F85:F92" si="33">+D85-E85</f>
        <v>327140</v>
      </c>
      <c r="G85" s="24"/>
      <c r="H85" s="34"/>
      <c r="I85" s="7">
        <f>SUM(G85:H85)</f>
        <v>0</v>
      </c>
      <c r="J85" s="6">
        <f t="shared" ref="J85:J92" si="34">+F85-I85</f>
        <v>327140</v>
      </c>
    </row>
    <row r="86" spans="1:10" ht="19.899999999999999" customHeight="1" x14ac:dyDescent="0.55000000000000004">
      <c r="A86" s="8" t="s">
        <v>197</v>
      </c>
      <c r="B86" s="9" t="s">
        <v>198</v>
      </c>
      <c r="C86" s="10" t="s">
        <v>199</v>
      </c>
      <c r="D86" s="6">
        <v>3346080</v>
      </c>
      <c r="E86" s="6">
        <v>2319800</v>
      </c>
      <c r="F86" s="6">
        <f t="shared" si="33"/>
        <v>1026280</v>
      </c>
      <c r="G86" s="24"/>
      <c r="H86" s="34"/>
      <c r="I86" s="7">
        <f t="shared" ref="I86:I92" si="35">SUM(G86:H86)</f>
        <v>0</v>
      </c>
      <c r="J86" s="6">
        <f t="shared" si="34"/>
        <v>1026280</v>
      </c>
    </row>
    <row r="87" spans="1:10" ht="19.899999999999999" customHeight="1" x14ac:dyDescent="0.55000000000000004">
      <c r="A87" s="8" t="s">
        <v>200</v>
      </c>
      <c r="B87" s="9" t="s">
        <v>201</v>
      </c>
      <c r="C87" s="10" t="s">
        <v>202</v>
      </c>
      <c r="D87" s="6">
        <v>2563920</v>
      </c>
      <c r="E87" s="6">
        <v>1777200</v>
      </c>
      <c r="F87" s="6">
        <f t="shared" si="33"/>
        <v>786720</v>
      </c>
      <c r="G87" s="6"/>
      <c r="H87" s="7"/>
      <c r="I87" s="7">
        <f t="shared" si="35"/>
        <v>0</v>
      </c>
      <c r="J87" s="6">
        <f t="shared" si="34"/>
        <v>786720</v>
      </c>
    </row>
    <row r="88" spans="1:10" ht="19.899999999999999" customHeight="1" x14ac:dyDescent="0.55000000000000004">
      <c r="A88" s="8" t="s">
        <v>203</v>
      </c>
      <c r="B88" s="9" t="s">
        <v>204</v>
      </c>
      <c r="C88" s="10" t="s">
        <v>205</v>
      </c>
      <c r="D88" s="6">
        <v>1154100</v>
      </c>
      <c r="E88" s="6">
        <v>800360</v>
      </c>
      <c r="F88" s="6">
        <f t="shared" si="33"/>
        <v>353740</v>
      </c>
      <c r="G88" s="6"/>
      <c r="H88" s="7"/>
      <c r="I88" s="7">
        <f t="shared" si="35"/>
        <v>0</v>
      </c>
      <c r="J88" s="6">
        <f t="shared" si="34"/>
        <v>353740</v>
      </c>
    </row>
    <row r="89" spans="1:10" ht="19.899999999999999" customHeight="1" x14ac:dyDescent="0.55000000000000004">
      <c r="A89" s="8" t="s">
        <v>206</v>
      </c>
      <c r="B89" s="9" t="s">
        <v>207</v>
      </c>
      <c r="C89" s="10" t="s">
        <v>208</v>
      </c>
      <c r="D89" s="6">
        <v>1266960</v>
      </c>
      <c r="E89" s="6">
        <v>878120</v>
      </c>
      <c r="F89" s="6">
        <f t="shared" si="33"/>
        <v>388840</v>
      </c>
      <c r="G89" s="6"/>
      <c r="H89" s="28"/>
      <c r="I89" s="7">
        <f t="shared" si="35"/>
        <v>0</v>
      </c>
      <c r="J89" s="6">
        <f t="shared" si="34"/>
        <v>388840</v>
      </c>
    </row>
    <row r="90" spans="1:10" ht="19.899999999999999" customHeight="1" x14ac:dyDescent="0.55000000000000004">
      <c r="A90" s="8" t="s">
        <v>209</v>
      </c>
      <c r="B90" s="9" t="s">
        <v>210</v>
      </c>
      <c r="C90" s="10" t="s">
        <v>211</v>
      </c>
      <c r="D90" s="6">
        <v>1571580</v>
      </c>
      <c r="E90" s="6">
        <v>1089000</v>
      </c>
      <c r="F90" s="6">
        <f t="shared" si="33"/>
        <v>482580</v>
      </c>
      <c r="G90" s="6"/>
      <c r="H90" s="35"/>
      <c r="I90" s="7">
        <f t="shared" si="35"/>
        <v>0</v>
      </c>
      <c r="J90" s="6">
        <f t="shared" si="34"/>
        <v>482580</v>
      </c>
    </row>
    <row r="91" spans="1:10" ht="19.899999999999999" customHeight="1" x14ac:dyDescent="0.55000000000000004">
      <c r="A91" s="8" t="s">
        <v>212</v>
      </c>
      <c r="B91" s="9" t="s">
        <v>213</v>
      </c>
      <c r="C91" s="10" t="s">
        <v>214</v>
      </c>
      <c r="D91" s="6">
        <v>1757460</v>
      </c>
      <c r="E91" s="6">
        <v>1218720</v>
      </c>
      <c r="F91" s="6">
        <f t="shared" si="33"/>
        <v>538740</v>
      </c>
      <c r="G91" s="6"/>
      <c r="H91" s="29"/>
      <c r="I91" s="7">
        <f t="shared" si="35"/>
        <v>0</v>
      </c>
      <c r="J91" s="6">
        <f t="shared" si="34"/>
        <v>538740</v>
      </c>
    </row>
    <row r="92" spans="1:10" ht="19.899999999999999" customHeight="1" x14ac:dyDescent="0.55000000000000004">
      <c r="A92" s="68" t="s">
        <v>277</v>
      </c>
      <c r="B92" s="9" t="s">
        <v>276</v>
      </c>
      <c r="C92" s="56" t="s">
        <v>275</v>
      </c>
      <c r="D92" s="57">
        <v>1661040</v>
      </c>
      <c r="E92" s="57">
        <v>1148040</v>
      </c>
      <c r="F92" s="6">
        <f t="shared" si="33"/>
        <v>513000</v>
      </c>
      <c r="G92" s="57"/>
      <c r="H92" s="59"/>
      <c r="I92" s="7">
        <f t="shared" si="35"/>
        <v>0</v>
      </c>
      <c r="J92" s="6">
        <f t="shared" si="34"/>
        <v>513000</v>
      </c>
    </row>
    <row r="93" spans="1:10" s="14" customFormat="1" ht="19.899999999999999" customHeight="1" x14ac:dyDescent="0.2">
      <c r="A93" s="20"/>
      <c r="B93" s="22"/>
      <c r="C93" s="22" t="s">
        <v>215</v>
      </c>
      <c r="D93" s="23">
        <f>SUM(D85:D92)</f>
        <v>14393400</v>
      </c>
      <c r="E93" s="23">
        <f>SUM(E85:E92)</f>
        <v>9976360</v>
      </c>
      <c r="F93" s="23">
        <f>SUM(F85:F92)</f>
        <v>4417040</v>
      </c>
      <c r="G93" s="23">
        <f t="shared" ref="G93:I93" si="36">SUM(G85:G92)</f>
        <v>0</v>
      </c>
      <c r="H93" s="23">
        <f t="shared" si="36"/>
        <v>0</v>
      </c>
      <c r="I93" s="23">
        <f t="shared" si="36"/>
        <v>0</v>
      </c>
      <c r="J93" s="23">
        <f t="shared" ref="J93" si="37">SUM(J85:J92)</f>
        <v>4417040</v>
      </c>
    </row>
    <row r="94" spans="1:10" ht="19.899999999999999" customHeight="1" x14ac:dyDescent="0.55000000000000004">
      <c r="A94" s="3" t="s">
        <v>216</v>
      </c>
      <c r="B94" s="4" t="s">
        <v>217</v>
      </c>
      <c r="C94" s="5" t="s">
        <v>218</v>
      </c>
      <c r="D94" s="15">
        <v>858000</v>
      </c>
      <c r="E94" s="15">
        <v>561969.64</v>
      </c>
      <c r="F94" s="15">
        <f t="shared" ref="F94:F102" si="38">+D94-E94</f>
        <v>296030.36</v>
      </c>
      <c r="G94" s="15"/>
      <c r="H94" s="16"/>
      <c r="I94" s="16">
        <f>SUM(G94:H94)</f>
        <v>0</v>
      </c>
      <c r="J94" s="6">
        <f t="shared" ref="J94:J102" si="39">+F94-I94</f>
        <v>296030.36</v>
      </c>
    </row>
    <row r="95" spans="1:10" ht="19.899999999999999" customHeight="1" x14ac:dyDescent="0.55000000000000004">
      <c r="A95" s="8" t="s">
        <v>216</v>
      </c>
      <c r="B95" s="9" t="s">
        <v>219</v>
      </c>
      <c r="C95" s="10" t="s">
        <v>220</v>
      </c>
      <c r="D95" s="6">
        <v>2011740</v>
      </c>
      <c r="E95" s="6">
        <v>1396280</v>
      </c>
      <c r="F95" s="6">
        <f t="shared" si="38"/>
        <v>615460</v>
      </c>
      <c r="G95" s="6"/>
      <c r="H95" s="29"/>
      <c r="I95" s="7">
        <f t="shared" ref="I95:I102" si="40">SUM(G95:H95)</f>
        <v>0</v>
      </c>
      <c r="J95" s="6">
        <f t="shared" si="39"/>
        <v>615460</v>
      </c>
    </row>
    <row r="96" spans="1:10" ht="19.899999999999999" customHeight="1" x14ac:dyDescent="0.55000000000000004">
      <c r="A96" s="8" t="s">
        <v>221</v>
      </c>
      <c r="B96" s="9" t="s">
        <v>222</v>
      </c>
      <c r="C96" s="10" t="s">
        <v>223</v>
      </c>
      <c r="D96" s="6">
        <v>1995900</v>
      </c>
      <c r="E96" s="6">
        <v>1385480</v>
      </c>
      <c r="F96" s="6">
        <f t="shared" si="38"/>
        <v>610420</v>
      </c>
      <c r="G96" s="6"/>
      <c r="H96" s="7"/>
      <c r="I96" s="7">
        <f t="shared" si="40"/>
        <v>0</v>
      </c>
      <c r="J96" s="6">
        <f t="shared" si="39"/>
        <v>610420</v>
      </c>
    </row>
    <row r="97" spans="1:10" ht="19.899999999999999" customHeight="1" x14ac:dyDescent="0.55000000000000004">
      <c r="A97" s="36" t="s">
        <v>224</v>
      </c>
      <c r="B97" s="37" t="s">
        <v>225</v>
      </c>
      <c r="C97" s="10" t="s">
        <v>226</v>
      </c>
      <c r="D97" s="6">
        <v>1462260</v>
      </c>
      <c r="E97" s="6">
        <v>1013840</v>
      </c>
      <c r="F97" s="6">
        <f t="shared" si="38"/>
        <v>448420</v>
      </c>
      <c r="G97" s="6"/>
      <c r="H97" s="7"/>
      <c r="I97" s="7">
        <f t="shared" si="40"/>
        <v>0</v>
      </c>
      <c r="J97" s="6">
        <f t="shared" si="39"/>
        <v>448420</v>
      </c>
    </row>
    <row r="98" spans="1:10" ht="19.899999999999999" customHeight="1" x14ac:dyDescent="0.55000000000000004">
      <c r="A98" s="8" t="s">
        <v>227</v>
      </c>
      <c r="B98" s="9" t="s">
        <v>228</v>
      </c>
      <c r="C98" s="10" t="s">
        <v>229</v>
      </c>
      <c r="D98" s="6">
        <v>1582860</v>
      </c>
      <c r="E98" s="6">
        <v>1098560</v>
      </c>
      <c r="F98" s="6">
        <f t="shared" si="38"/>
        <v>484300</v>
      </c>
      <c r="G98" s="6"/>
      <c r="H98" s="7"/>
      <c r="I98" s="7">
        <f t="shared" si="40"/>
        <v>0</v>
      </c>
      <c r="J98" s="6">
        <f t="shared" si="39"/>
        <v>484300</v>
      </c>
    </row>
    <row r="99" spans="1:10" ht="19.899999999999999" customHeight="1" x14ac:dyDescent="0.55000000000000004">
      <c r="A99" s="8" t="s">
        <v>230</v>
      </c>
      <c r="B99" s="9" t="s">
        <v>231</v>
      </c>
      <c r="C99" s="10" t="s">
        <v>232</v>
      </c>
      <c r="D99" s="6">
        <v>852600</v>
      </c>
      <c r="E99" s="6">
        <v>591360</v>
      </c>
      <c r="F99" s="6">
        <f t="shared" si="38"/>
        <v>261240</v>
      </c>
      <c r="G99" s="6"/>
      <c r="H99" s="7"/>
      <c r="I99" s="7">
        <f t="shared" si="40"/>
        <v>0</v>
      </c>
      <c r="J99" s="6">
        <f t="shared" si="39"/>
        <v>261240</v>
      </c>
    </row>
    <row r="100" spans="1:10" ht="19.899999999999999" customHeight="1" x14ac:dyDescent="0.55000000000000004">
      <c r="A100" s="8" t="s">
        <v>151</v>
      </c>
      <c r="B100" s="9" t="s">
        <v>233</v>
      </c>
      <c r="C100" s="10" t="s">
        <v>234</v>
      </c>
      <c r="D100" s="6">
        <v>648720</v>
      </c>
      <c r="E100" s="6">
        <v>449800</v>
      </c>
      <c r="F100" s="6">
        <f t="shared" si="38"/>
        <v>198920</v>
      </c>
      <c r="G100" s="6"/>
      <c r="H100" s="7"/>
      <c r="I100" s="7">
        <f t="shared" si="40"/>
        <v>0</v>
      </c>
      <c r="J100" s="6">
        <f t="shared" si="39"/>
        <v>198920</v>
      </c>
    </row>
    <row r="101" spans="1:10" ht="19.899999999999999" customHeight="1" x14ac:dyDescent="0.55000000000000004">
      <c r="A101" s="8" t="s">
        <v>235</v>
      </c>
      <c r="B101" s="9" t="s">
        <v>236</v>
      </c>
      <c r="C101" s="10" t="s">
        <v>237</v>
      </c>
      <c r="D101" s="6">
        <v>1644600</v>
      </c>
      <c r="E101" s="6">
        <v>1132400</v>
      </c>
      <c r="F101" s="6">
        <f t="shared" si="38"/>
        <v>512200</v>
      </c>
      <c r="G101" s="6"/>
      <c r="H101" s="7"/>
      <c r="I101" s="7">
        <f t="shared" si="40"/>
        <v>0</v>
      </c>
      <c r="J101" s="6">
        <f t="shared" si="39"/>
        <v>512200</v>
      </c>
    </row>
    <row r="102" spans="1:10" ht="19.899999999999999" customHeight="1" x14ac:dyDescent="0.55000000000000004">
      <c r="A102" s="18" t="s">
        <v>238</v>
      </c>
      <c r="B102" s="19" t="s">
        <v>239</v>
      </c>
      <c r="C102" s="11" t="s">
        <v>240</v>
      </c>
      <c r="D102" s="12">
        <v>1916040</v>
      </c>
      <c r="E102" s="12">
        <v>1309120</v>
      </c>
      <c r="F102" s="12">
        <f t="shared" si="38"/>
        <v>606920</v>
      </c>
      <c r="G102" s="12"/>
      <c r="H102" s="13"/>
      <c r="I102" s="13">
        <f t="shared" si="40"/>
        <v>0</v>
      </c>
      <c r="J102" s="6">
        <f t="shared" si="39"/>
        <v>606920</v>
      </c>
    </row>
    <row r="103" spans="1:10" s="14" customFormat="1" ht="19.899999999999999" customHeight="1" x14ac:dyDescent="0.2">
      <c r="A103" s="38"/>
      <c r="B103" s="22"/>
      <c r="C103" s="22" t="s">
        <v>241</v>
      </c>
      <c r="D103" s="23">
        <f>SUM(D94:D102)</f>
        <v>12972720</v>
      </c>
      <c r="E103" s="23">
        <f t="shared" ref="E103:I103" si="41">SUM(E94:E102)</f>
        <v>8938809.6400000006</v>
      </c>
      <c r="F103" s="23">
        <f t="shared" si="41"/>
        <v>4033910.36</v>
      </c>
      <c r="G103" s="23">
        <f t="shared" si="41"/>
        <v>0</v>
      </c>
      <c r="H103" s="23">
        <f t="shared" si="41"/>
        <v>0</v>
      </c>
      <c r="I103" s="23">
        <f t="shared" si="41"/>
        <v>0</v>
      </c>
      <c r="J103" s="48">
        <f>SUM(J94:J102)</f>
        <v>4033910.36</v>
      </c>
    </row>
    <row r="104" spans="1:10" s="41" customFormat="1" ht="19.899999999999999" hidden="1" customHeight="1" thickBot="1" x14ac:dyDescent="0.6">
      <c r="A104" s="39" t="s">
        <v>242</v>
      </c>
      <c r="B104" s="40"/>
      <c r="C104" s="51" t="s">
        <v>243</v>
      </c>
      <c r="D104" s="52">
        <f>SUM(D103,D93,D84,D75,D65,D55,D45,D36,D29,D18)</f>
        <v>181029420</v>
      </c>
      <c r="E104" s="52">
        <f t="shared" ref="E104:F104" si="42">SUM(E103,E93,E84,E75,E65,E55,E45,E36,E29,E18)</f>
        <v>123857596.60000001</v>
      </c>
      <c r="F104" s="52">
        <f t="shared" si="42"/>
        <v>57171823.399999999</v>
      </c>
      <c r="G104" s="52">
        <f t="shared" ref="G104" si="43">SUM(G103,G93,G84,G75,G65,G55,G45,G36,G29,G18)</f>
        <v>0</v>
      </c>
      <c r="H104" s="52">
        <f t="shared" ref="H104" si="44">SUM(H103,H93,H84,H75,H65,H55,H45,H36,H29,H18)</f>
        <v>0</v>
      </c>
      <c r="I104" s="52">
        <f t="shared" ref="I104:J104" si="45">SUM(I103,I93,I84,I75,I65,I55,I45,I36,I29,I18)</f>
        <v>0</v>
      </c>
      <c r="J104" s="52">
        <f t="shared" si="45"/>
        <v>57171823.399999999</v>
      </c>
    </row>
    <row r="105" spans="1:10" s="41" customFormat="1" ht="19.899999999999999" hidden="1" customHeight="1" thickTop="1" thickBot="1" x14ac:dyDescent="0.6">
      <c r="A105" s="42"/>
      <c r="B105" s="43"/>
      <c r="C105" s="49" t="s">
        <v>244</v>
      </c>
      <c r="D105" s="50">
        <f>+D6+D19+D30+D37+D46+D56+D66+D76+D85+D94</f>
        <v>11284020</v>
      </c>
      <c r="E105" s="50">
        <f t="shared" ref="E105:J105" si="46">+E6+E19+E30+E37+E46+E56+E66+E76+E85+E94</f>
        <v>7687348.6399999997</v>
      </c>
      <c r="F105" s="50">
        <f t="shared" si="46"/>
        <v>3596671.36</v>
      </c>
      <c r="G105" s="50">
        <f t="shared" si="46"/>
        <v>0</v>
      </c>
      <c r="H105" s="50">
        <f t="shared" si="46"/>
        <v>0</v>
      </c>
      <c r="I105" s="50">
        <f t="shared" si="46"/>
        <v>0</v>
      </c>
      <c r="J105" s="50">
        <f t="shared" si="46"/>
        <v>3596671.36</v>
      </c>
    </row>
    <row r="106" spans="1:10" s="41" customFormat="1" ht="19.899999999999999" hidden="1" customHeight="1" thickTop="1" thickBot="1" x14ac:dyDescent="0.6">
      <c r="A106" s="44"/>
      <c r="B106" s="45"/>
      <c r="C106" s="46" t="s">
        <v>245</v>
      </c>
      <c r="D106" s="47">
        <f>SUM(D95:D102,D86:D92,D77:D83,D67:D74,D57:D64,D47:D54,D38:D44,D31:D35,D20:D28,D7:D17)</f>
        <v>169745400</v>
      </c>
      <c r="E106" s="47">
        <f t="shared" ref="E106:J106" si="47">SUM(E95:E102,E86:E92,E77:E83,E67:E74,E57:E64,E47:E54,E38:E44,E31:E35,E20:E28,E7:E17)</f>
        <v>116170247.95999999</v>
      </c>
      <c r="F106" s="47">
        <f t="shared" si="47"/>
        <v>53575152.039999999</v>
      </c>
      <c r="G106" s="47">
        <f t="shared" si="47"/>
        <v>0</v>
      </c>
      <c r="H106" s="47">
        <f t="shared" si="47"/>
        <v>0</v>
      </c>
      <c r="I106" s="47">
        <f t="shared" si="47"/>
        <v>0</v>
      </c>
      <c r="J106" s="47">
        <f t="shared" si="47"/>
        <v>53575152.039999999</v>
      </c>
    </row>
    <row r="107" spans="1:10" ht="22.9" customHeight="1" x14ac:dyDescent="0.55000000000000004"/>
    <row r="108" spans="1:10" ht="22.9" customHeight="1" x14ac:dyDescent="0.55000000000000004"/>
    <row r="109" spans="1:10" ht="22.9" customHeight="1" x14ac:dyDescent="0.55000000000000004"/>
    <row r="110" spans="1:10" ht="22.9" customHeight="1" x14ac:dyDescent="0.55000000000000004"/>
    <row r="111" spans="1:10" ht="22.9" customHeight="1" x14ac:dyDescent="0.55000000000000004"/>
    <row r="112" spans="1:10" ht="22.9" customHeight="1" x14ac:dyDescent="0.55000000000000004"/>
    <row r="113" ht="22.9" customHeight="1" x14ac:dyDescent="0.55000000000000004"/>
    <row r="114" ht="22.9" customHeight="1" x14ac:dyDescent="0.55000000000000004"/>
    <row r="115" ht="22.9" customHeight="1" x14ac:dyDescent="0.55000000000000004"/>
    <row r="116" ht="22.9" customHeight="1" x14ac:dyDescent="0.55000000000000004"/>
    <row r="117" ht="22.9" customHeight="1" x14ac:dyDescent="0.55000000000000004"/>
    <row r="118" ht="22.9" customHeight="1" x14ac:dyDescent="0.55000000000000004"/>
    <row r="119" ht="22.9" customHeight="1" x14ac:dyDescent="0.55000000000000004"/>
    <row r="120" ht="22.9" customHeight="1" x14ac:dyDescent="0.55000000000000004"/>
    <row r="121" ht="22.9" customHeight="1" x14ac:dyDescent="0.55000000000000004"/>
    <row r="122" ht="22.9" customHeight="1" x14ac:dyDescent="0.55000000000000004"/>
    <row r="123" ht="22.9" customHeight="1" x14ac:dyDescent="0.55000000000000004"/>
    <row r="124" ht="22.9" customHeight="1" x14ac:dyDescent="0.55000000000000004"/>
    <row r="125" ht="22.9" customHeight="1" x14ac:dyDescent="0.55000000000000004"/>
    <row r="126" ht="22.9" customHeight="1" x14ac:dyDescent="0.55000000000000004"/>
    <row r="127" ht="22.9" customHeight="1" x14ac:dyDescent="0.55000000000000004"/>
    <row r="128" ht="22.9" customHeight="1" x14ac:dyDescent="0.55000000000000004"/>
    <row r="129" ht="22.9" customHeight="1" x14ac:dyDescent="0.55000000000000004"/>
    <row r="130" ht="22.9" customHeight="1" x14ac:dyDescent="0.55000000000000004"/>
    <row r="131" ht="22.9" customHeight="1" x14ac:dyDescent="0.55000000000000004"/>
    <row r="132" ht="22.9" customHeight="1" x14ac:dyDescent="0.55000000000000004"/>
    <row r="143" ht="21" customHeight="1" x14ac:dyDescent="0.55000000000000004"/>
  </sheetData>
  <sheetProtection selectLockedCells="1"/>
  <protectedRanges>
    <protectedRange sqref="H37:H40 H66:H68 H19 H42:H44 H53:H54 H72:H74 H96:H102 H70 H94 H22:H28 H85:H92 H63:H64 H30:H35 H46:H50 H56 H76:H83" name="ช่วง1"/>
    <protectedRange sqref="H51:H52" name="ช่วง1_2"/>
    <protectedRange sqref="H71" name="ช่วง1_3"/>
    <protectedRange sqref="H95" name="ช่วง1_1"/>
    <protectedRange sqref="H21" name="ช่วง1_4"/>
    <protectedRange sqref="H69" name="ช่วง1_5"/>
    <protectedRange sqref="H57:H62" name="ช่วง1_6"/>
    <protectedRange sqref="H20" name="ช่วง1_7"/>
    <protectedRange sqref="H41" name="ช่วง1_8"/>
    <protectedRange sqref="H6:H17" name="ช่วง1_10"/>
  </protectedRanges>
  <mergeCells count="9">
    <mergeCell ref="I4:I5"/>
    <mergeCell ref="J4:J5"/>
    <mergeCell ref="A1:J1"/>
    <mergeCell ref="A2:J2"/>
    <mergeCell ref="C3:I3"/>
    <mergeCell ref="A4:A5"/>
    <mergeCell ref="B4:B5"/>
    <mergeCell ref="C4:C5"/>
    <mergeCell ref="D4:D5"/>
  </mergeCells>
  <pageMargins left="0.81" right="0.19685039370078741" top="0.39370078740157483" bottom="0.26" header="0.31496062992125984" footer="0.2"/>
  <pageSetup scale="67" orientation="landscape" r:id="rId1"/>
  <rowBreaks count="3" manualBreakCount="3">
    <brk id="36" max="13" man="1"/>
    <brk id="65" max="13" man="1"/>
    <brk id="10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O143"/>
  <sheetViews>
    <sheetView view="pageBreakPreview" zoomScaleNormal="100" zoomScaleSheetLayoutView="100" workbookViewId="0">
      <pane xSplit="3" ySplit="5" topLeftCell="D94" activePane="bottomRight" state="frozen"/>
      <selection activeCell="C1" sqref="C1"/>
      <selection pane="topRight" activeCell="D1" sqref="D1"/>
      <selection pane="bottomLeft" activeCell="C7" sqref="C7"/>
      <selection pane="bottomRight" activeCell="N6" sqref="N6"/>
    </sheetView>
  </sheetViews>
  <sheetFormatPr defaultColWidth="8.75" defaultRowHeight="24" x14ac:dyDescent="0.55000000000000004"/>
  <cols>
    <col min="1" max="1" width="6.75" style="1" hidden="1" customWidth="1"/>
    <col min="2" max="2" width="11" style="1" customWidth="1"/>
    <col min="3" max="3" width="14.75" style="1" customWidth="1"/>
    <col min="4" max="4" width="13" style="1" customWidth="1"/>
    <col min="5" max="6" width="15.125" style="1" customWidth="1"/>
    <col min="7" max="12" width="14.375" style="1" customWidth="1"/>
    <col min="13" max="13" width="14.125" style="1" customWidth="1"/>
    <col min="14" max="14" width="14" style="17" customWidth="1"/>
    <col min="15" max="16384" width="8.75" style="1"/>
  </cols>
  <sheetData>
    <row r="1" spans="1:14" ht="22.9" customHeight="1" x14ac:dyDescent="0.6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2.9" customHeight="1" x14ac:dyDescent="0.65">
      <c r="A2" s="75" t="s">
        <v>281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7.15" customHeight="1" x14ac:dyDescent="0.55000000000000004"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2"/>
    </row>
    <row r="4" spans="1:14" ht="22.15" customHeight="1" x14ac:dyDescent="0.55000000000000004">
      <c r="A4" s="77" t="s">
        <v>1</v>
      </c>
      <c r="B4" s="79" t="s">
        <v>280</v>
      </c>
      <c r="C4" s="80" t="s">
        <v>2</v>
      </c>
      <c r="D4" s="82" t="s">
        <v>3</v>
      </c>
      <c r="E4" s="55" t="s">
        <v>4</v>
      </c>
      <c r="F4" s="55" t="s">
        <v>6</v>
      </c>
      <c r="G4" s="84" t="s">
        <v>249</v>
      </c>
      <c r="H4" s="84"/>
      <c r="I4" s="84"/>
      <c r="J4" s="85" t="s">
        <v>250</v>
      </c>
      <c r="K4" s="86"/>
      <c r="L4" s="87"/>
      <c r="M4" s="70" t="s">
        <v>9</v>
      </c>
      <c r="N4" s="72" t="s">
        <v>5</v>
      </c>
    </row>
    <row r="5" spans="1:14" ht="33" customHeight="1" x14ac:dyDescent="0.55000000000000004">
      <c r="A5" s="78"/>
      <c r="B5" s="78"/>
      <c r="C5" s="81"/>
      <c r="D5" s="83"/>
      <c r="E5" s="62" t="s">
        <v>248</v>
      </c>
      <c r="F5" s="62" t="s">
        <v>248</v>
      </c>
      <c r="G5" s="63" t="s">
        <v>246</v>
      </c>
      <c r="H5" s="63" t="s">
        <v>247</v>
      </c>
      <c r="I5" s="64" t="s">
        <v>251</v>
      </c>
      <c r="J5" s="66" t="s">
        <v>246</v>
      </c>
      <c r="K5" s="66" t="s">
        <v>247</v>
      </c>
      <c r="L5" s="66" t="s">
        <v>251</v>
      </c>
      <c r="M5" s="71"/>
      <c r="N5" s="73"/>
    </row>
    <row r="6" spans="1:14" ht="19.899999999999999" customHeight="1" x14ac:dyDescent="0.55000000000000004">
      <c r="A6" s="3" t="s">
        <v>11</v>
      </c>
      <c r="B6" s="4" t="s">
        <v>12</v>
      </c>
      <c r="C6" s="5" t="s">
        <v>13</v>
      </c>
      <c r="D6" s="15">
        <v>247470</v>
      </c>
      <c r="E6" s="15">
        <v>155795</v>
      </c>
      <c r="F6" s="15">
        <f t="shared" ref="F6:F17" si="0">+D6-E6</f>
        <v>91675</v>
      </c>
      <c r="G6" s="15"/>
      <c r="H6" s="15"/>
      <c r="I6" s="16"/>
      <c r="J6" s="16"/>
      <c r="K6" s="16"/>
      <c r="L6" s="16"/>
      <c r="M6" s="16">
        <f>SUM(G6:L6)</f>
        <v>0</v>
      </c>
      <c r="N6" s="7">
        <f t="shared" ref="N6:N17" si="1">+F6-M6</f>
        <v>91675</v>
      </c>
    </row>
    <row r="7" spans="1:14" ht="19.899999999999999" customHeight="1" x14ac:dyDescent="0.55000000000000004">
      <c r="A7" s="8" t="s">
        <v>11</v>
      </c>
      <c r="B7" s="9" t="s">
        <v>14</v>
      </c>
      <c r="C7" s="10" t="s">
        <v>252</v>
      </c>
      <c r="D7" s="6">
        <v>95190</v>
      </c>
      <c r="E7" s="6">
        <v>58691</v>
      </c>
      <c r="F7" s="6">
        <f t="shared" si="0"/>
        <v>36499</v>
      </c>
      <c r="G7" s="6"/>
      <c r="H7" s="6"/>
      <c r="I7" s="7"/>
      <c r="J7" s="7"/>
      <c r="K7" s="7"/>
      <c r="L7" s="7"/>
      <c r="M7" s="7">
        <f t="shared" ref="M7:M17" si="2">SUM(G7:L7)</f>
        <v>0</v>
      </c>
      <c r="N7" s="7">
        <f t="shared" si="1"/>
        <v>36499</v>
      </c>
    </row>
    <row r="8" spans="1:14" ht="19.899999999999999" customHeight="1" x14ac:dyDescent="0.55000000000000004">
      <c r="A8" s="8" t="s">
        <v>257</v>
      </c>
      <c r="B8" s="9" t="s">
        <v>259</v>
      </c>
      <c r="C8" s="10" t="s">
        <v>256</v>
      </c>
      <c r="D8" s="6">
        <v>115060</v>
      </c>
      <c r="E8" s="6">
        <v>73920</v>
      </c>
      <c r="F8" s="6">
        <f t="shared" si="0"/>
        <v>41140</v>
      </c>
      <c r="G8" s="6"/>
      <c r="H8" s="6"/>
      <c r="I8" s="7"/>
      <c r="J8" s="7"/>
      <c r="K8" s="7"/>
      <c r="L8" s="7"/>
      <c r="M8" s="7">
        <f t="shared" si="2"/>
        <v>0</v>
      </c>
      <c r="N8" s="7">
        <f t="shared" si="1"/>
        <v>41140</v>
      </c>
    </row>
    <row r="9" spans="1:14" ht="19.899999999999999" customHeight="1" x14ac:dyDescent="0.55000000000000004">
      <c r="A9" s="8" t="s">
        <v>15</v>
      </c>
      <c r="B9" s="9" t="s">
        <v>16</v>
      </c>
      <c r="C9" s="10" t="s">
        <v>17</v>
      </c>
      <c r="D9" s="6">
        <v>161360</v>
      </c>
      <c r="E9" s="6">
        <v>82500</v>
      </c>
      <c r="F9" s="6">
        <f t="shared" si="0"/>
        <v>78860</v>
      </c>
      <c r="G9" s="6"/>
      <c r="H9" s="6"/>
      <c r="I9" s="7"/>
      <c r="J9" s="7"/>
      <c r="K9" s="7"/>
      <c r="L9" s="7"/>
      <c r="M9" s="7">
        <f t="shared" si="2"/>
        <v>0</v>
      </c>
      <c r="N9" s="7">
        <f t="shared" si="1"/>
        <v>78860</v>
      </c>
    </row>
    <row r="10" spans="1:14" ht="19.899999999999999" customHeight="1" x14ac:dyDescent="0.55000000000000004">
      <c r="A10" s="8" t="s">
        <v>260</v>
      </c>
      <c r="B10" s="9" t="s">
        <v>258</v>
      </c>
      <c r="C10" s="10" t="s">
        <v>255</v>
      </c>
      <c r="D10" s="6">
        <v>115060</v>
      </c>
      <c r="E10" s="6">
        <v>71520</v>
      </c>
      <c r="F10" s="6">
        <f t="shared" si="0"/>
        <v>43540</v>
      </c>
      <c r="G10" s="6"/>
      <c r="H10" s="6"/>
      <c r="I10" s="7"/>
      <c r="J10" s="7"/>
      <c r="K10" s="7"/>
      <c r="L10" s="7"/>
      <c r="M10" s="7">
        <f t="shared" si="2"/>
        <v>0</v>
      </c>
      <c r="N10" s="7">
        <f t="shared" si="1"/>
        <v>43540</v>
      </c>
    </row>
    <row r="11" spans="1:14" ht="19.899999999999999" customHeight="1" x14ac:dyDescent="0.55000000000000004">
      <c r="A11" s="8" t="s">
        <v>18</v>
      </c>
      <c r="B11" s="9" t="s">
        <v>19</v>
      </c>
      <c r="C11" s="10" t="s">
        <v>20</v>
      </c>
      <c r="D11" s="6">
        <v>89320</v>
      </c>
      <c r="E11" s="6">
        <v>60979</v>
      </c>
      <c r="F11" s="6">
        <f t="shared" si="0"/>
        <v>28341</v>
      </c>
      <c r="G11" s="6"/>
      <c r="H11" s="6"/>
      <c r="I11" s="7"/>
      <c r="J11" s="7"/>
      <c r="K11" s="7"/>
      <c r="L11" s="7"/>
      <c r="M11" s="7">
        <f t="shared" si="2"/>
        <v>0</v>
      </c>
      <c r="N11" s="7">
        <f t="shared" si="1"/>
        <v>28341</v>
      </c>
    </row>
    <row r="12" spans="1:14" ht="19.899999999999999" customHeight="1" x14ac:dyDescent="0.55000000000000004">
      <c r="A12" s="8" t="s">
        <v>18</v>
      </c>
      <c r="B12" s="9" t="s">
        <v>21</v>
      </c>
      <c r="C12" s="10" t="s">
        <v>22</v>
      </c>
      <c r="D12" s="6">
        <v>39460</v>
      </c>
      <c r="E12" s="6">
        <v>23525</v>
      </c>
      <c r="F12" s="6">
        <f t="shared" si="0"/>
        <v>15935</v>
      </c>
      <c r="G12" s="6"/>
      <c r="H12" s="6"/>
      <c r="I12" s="7"/>
      <c r="J12" s="7"/>
      <c r="K12" s="7"/>
      <c r="L12" s="7"/>
      <c r="M12" s="7">
        <f t="shared" si="2"/>
        <v>0</v>
      </c>
      <c r="N12" s="7">
        <f t="shared" si="1"/>
        <v>15935</v>
      </c>
    </row>
    <row r="13" spans="1:14" ht="19.899999999999999" customHeight="1" x14ac:dyDescent="0.55000000000000004">
      <c r="A13" s="8" t="s">
        <v>23</v>
      </c>
      <c r="B13" s="9" t="s">
        <v>24</v>
      </c>
      <c r="C13" s="10" t="s">
        <v>25</v>
      </c>
      <c r="D13" s="6">
        <v>69050</v>
      </c>
      <c r="E13" s="6">
        <v>45341</v>
      </c>
      <c r="F13" s="6">
        <f t="shared" si="0"/>
        <v>23709</v>
      </c>
      <c r="G13" s="6"/>
      <c r="H13" s="6"/>
      <c r="I13" s="7"/>
      <c r="J13" s="7"/>
      <c r="K13" s="7"/>
      <c r="L13" s="7"/>
      <c r="M13" s="7">
        <f t="shared" si="2"/>
        <v>0</v>
      </c>
      <c r="N13" s="7">
        <f t="shared" si="1"/>
        <v>23709</v>
      </c>
    </row>
    <row r="14" spans="1:14" ht="19.899999999999999" customHeight="1" x14ac:dyDescent="0.55000000000000004">
      <c r="A14" s="8" t="s">
        <v>26</v>
      </c>
      <c r="B14" s="9" t="s">
        <v>27</v>
      </c>
      <c r="C14" s="10" t="s">
        <v>28</v>
      </c>
      <c r="D14" s="6">
        <v>54260</v>
      </c>
      <c r="E14" s="6">
        <v>32496</v>
      </c>
      <c r="F14" s="6">
        <f t="shared" si="0"/>
        <v>21764</v>
      </c>
      <c r="G14" s="6"/>
      <c r="H14" s="6"/>
      <c r="I14" s="7"/>
      <c r="J14" s="7"/>
      <c r="K14" s="7"/>
      <c r="L14" s="7"/>
      <c r="M14" s="7">
        <f t="shared" si="2"/>
        <v>0</v>
      </c>
      <c r="N14" s="7">
        <f t="shared" si="1"/>
        <v>21764</v>
      </c>
    </row>
    <row r="15" spans="1:14" ht="19.899999999999999" customHeight="1" x14ac:dyDescent="0.55000000000000004">
      <c r="A15" s="8" t="s">
        <v>264</v>
      </c>
      <c r="B15" s="9" t="s">
        <v>265</v>
      </c>
      <c r="C15" s="10" t="s">
        <v>263</v>
      </c>
      <c r="D15" s="6">
        <v>74110</v>
      </c>
      <c r="E15" s="6">
        <v>45430</v>
      </c>
      <c r="F15" s="6">
        <f t="shared" si="0"/>
        <v>28680</v>
      </c>
      <c r="G15" s="6"/>
      <c r="H15" s="6"/>
      <c r="I15" s="7"/>
      <c r="J15" s="7"/>
      <c r="K15" s="7"/>
      <c r="L15" s="7"/>
      <c r="M15" s="7">
        <f t="shared" si="2"/>
        <v>0</v>
      </c>
      <c r="N15" s="7">
        <f t="shared" si="1"/>
        <v>28680</v>
      </c>
    </row>
    <row r="16" spans="1:14" ht="19.899999999999999" customHeight="1" x14ac:dyDescent="0.55000000000000004">
      <c r="A16" s="8" t="s">
        <v>10</v>
      </c>
      <c r="B16" s="9" t="s">
        <v>261</v>
      </c>
      <c r="C16" s="10" t="s">
        <v>253</v>
      </c>
      <c r="D16" s="6">
        <v>108510</v>
      </c>
      <c r="E16" s="6">
        <v>58965</v>
      </c>
      <c r="F16" s="6">
        <f t="shared" si="0"/>
        <v>49545</v>
      </c>
      <c r="G16" s="6"/>
      <c r="H16" s="6"/>
      <c r="I16" s="7"/>
      <c r="J16" s="7"/>
      <c r="K16" s="7"/>
      <c r="L16" s="7"/>
      <c r="M16" s="7">
        <f t="shared" si="2"/>
        <v>0</v>
      </c>
      <c r="N16" s="7">
        <f t="shared" si="1"/>
        <v>49545</v>
      </c>
    </row>
    <row r="17" spans="1:14" ht="19.899999999999999" customHeight="1" x14ac:dyDescent="0.55000000000000004">
      <c r="A17" s="18" t="s">
        <v>10</v>
      </c>
      <c r="B17" s="19" t="s">
        <v>262</v>
      </c>
      <c r="C17" s="56" t="s">
        <v>254</v>
      </c>
      <c r="D17" s="57">
        <v>119970</v>
      </c>
      <c r="E17" s="57">
        <v>65550</v>
      </c>
      <c r="F17" s="54">
        <f t="shared" si="0"/>
        <v>54420</v>
      </c>
      <c r="G17" s="57"/>
      <c r="H17" s="57"/>
      <c r="I17" s="58"/>
      <c r="J17" s="58"/>
      <c r="K17" s="58"/>
      <c r="L17" s="58"/>
      <c r="M17" s="13">
        <f t="shared" si="2"/>
        <v>0</v>
      </c>
      <c r="N17" s="7">
        <f t="shared" si="1"/>
        <v>54420</v>
      </c>
    </row>
    <row r="18" spans="1:14" s="14" customFormat="1" ht="19.899999999999999" customHeight="1" x14ac:dyDescent="0.2">
      <c r="A18" s="20"/>
      <c r="B18" s="21"/>
      <c r="C18" s="22" t="s">
        <v>29</v>
      </c>
      <c r="D18" s="23">
        <f>SUM(D6:D17)</f>
        <v>1288820</v>
      </c>
      <c r="E18" s="23">
        <f t="shared" ref="E18:N18" si="3">SUM(E6:E17)</f>
        <v>774712</v>
      </c>
      <c r="F18" s="23">
        <f t="shared" si="3"/>
        <v>514108</v>
      </c>
      <c r="G18" s="23">
        <f t="shared" si="3"/>
        <v>0</v>
      </c>
      <c r="H18" s="23">
        <f t="shared" si="3"/>
        <v>0</v>
      </c>
      <c r="I18" s="23">
        <f t="shared" si="3"/>
        <v>0</v>
      </c>
      <c r="J18" s="23">
        <f t="shared" si="3"/>
        <v>0</v>
      </c>
      <c r="K18" s="23">
        <f t="shared" si="3"/>
        <v>0</v>
      </c>
      <c r="L18" s="23">
        <f t="shared" si="3"/>
        <v>0</v>
      </c>
      <c r="M18" s="23">
        <f t="shared" si="3"/>
        <v>0</v>
      </c>
      <c r="N18" s="23">
        <f t="shared" si="3"/>
        <v>514108</v>
      </c>
    </row>
    <row r="19" spans="1:14" ht="19.899999999999999" customHeight="1" x14ac:dyDescent="0.55000000000000004">
      <c r="A19" s="3" t="s">
        <v>30</v>
      </c>
      <c r="B19" s="4" t="s">
        <v>31</v>
      </c>
      <c r="C19" s="5" t="s">
        <v>32</v>
      </c>
      <c r="D19" s="15">
        <v>210930</v>
      </c>
      <c r="E19" s="15">
        <v>130900</v>
      </c>
      <c r="F19" s="15">
        <f t="shared" ref="F19:F28" si="4">+D19-E19</f>
        <v>80030</v>
      </c>
      <c r="G19" s="15"/>
      <c r="H19" s="15"/>
      <c r="I19" s="16"/>
      <c r="J19" s="16"/>
      <c r="K19" s="16"/>
      <c r="L19" s="16"/>
      <c r="M19" s="16">
        <f>SUM(G19:L19)</f>
        <v>0</v>
      </c>
      <c r="N19" s="15">
        <f t="shared" ref="N19:N28" si="5">+F19-M19</f>
        <v>80030</v>
      </c>
    </row>
    <row r="20" spans="1:14" ht="19.899999999999999" customHeight="1" x14ac:dyDescent="0.55000000000000004">
      <c r="A20" s="8" t="s">
        <v>30</v>
      </c>
      <c r="B20" s="9" t="s">
        <v>33</v>
      </c>
      <c r="C20" s="10" t="s">
        <v>34</v>
      </c>
      <c r="D20" s="6">
        <v>134790</v>
      </c>
      <c r="E20" s="6">
        <v>79950</v>
      </c>
      <c r="F20" s="6">
        <f t="shared" si="4"/>
        <v>54840</v>
      </c>
      <c r="G20" s="6"/>
      <c r="H20" s="6"/>
      <c r="I20" s="7"/>
      <c r="J20" s="7"/>
      <c r="K20" s="7"/>
      <c r="L20" s="7"/>
      <c r="M20" s="7">
        <f t="shared" ref="M20:M28" si="6">SUM(G20:L20)</f>
        <v>0</v>
      </c>
      <c r="N20" s="6">
        <f t="shared" si="5"/>
        <v>54840</v>
      </c>
    </row>
    <row r="21" spans="1:14" ht="19.899999999999999" customHeight="1" x14ac:dyDescent="0.55000000000000004">
      <c r="A21" s="8" t="s">
        <v>35</v>
      </c>
      <c r="B21" s="9" t="s">
        <v>36</v>
      </c>
      <c r="C21" s="10" t="s">
        <v>37</v>
      </c>
      <c r="D21" s="6">
        <v>90690</v>
      </c>
      <c r="E21" s="6">
        <v>53357</v>
      </c>
      <c r="F21" s="6">
        <f t="shared" si="4"/>
        <v>37333</v>
      </c>
      <c r="G21" s="6"/>
      <c r="H21" s="6"/>
      <c r="I21" s="7"/>
      <c r="J21" s="7"/>
      <c r="K21" s="7"/>
      <c r="L21" s="7"/>
      <c r="M21" s="7">
        <f t="shared" si="6"/>
        <v>0</v>
      </c>
      <c r="N21" s="6">
        <f t="shared" si="5"/>
        <v>37333</v>
      </c>
    </row>
    <row r="22" spans="1:14" ht="19.899999999999999" customHeight="1" x14ac:dyDescent="0.55000000000000004">
      <c r="A22" s="8" t="s">
        <v>38</v>
      </c>
      <c r="B22" s="9" t="s">
        <v>39</v>
      </c>
      <c r="C22" s="10" t="s">
        <v>40</v>
      </c>
      <c r="D22" s="6">
        <v>59190</v>
      </c>
      <c r="E22" s="6">
        <v>37160</v>
      </c>
      <c r="F22" s="6">
        <f t="shared" si="4"/>
        <v>22030</v>
      </c>
      <c r="G22" s="6"/>
      <c r="H22" s="6"/>
      <c r="I22" s="7"/>
      <c r="J22" s="7"/>
      <c r="K22" s="7"/>
      <c r="L22" s="7"/>
      <c r="M22" s="7">
        <f t="shared" si="6"/>
        <v>0</v>
      </c>
      <c r="N22" s="6">
        <f t="shared" si="5"/>
        <v>22030</v>
      </c>
    </row>
    <row r="23" spans="1:14" ht="19.899999999999999" customHeight="1" x14ac:dyDescent="0.55000000000000004">
      <c r="A23" s="8" t="s">
        <v>41</v>
      </c>
      <c r="B23" s="9" t="s">
        <v>42</v>
      </c>
      <c r="C23" s="10" t="s">
        <v>43</v>
      </c>
      <c r="D23" s="6">
        <v>78920</v>
      </c>
      <c r="E23" s="6">
        <v>46250</v>
      </c>
      <c r="F23" s="6">
        <f t="shared" si="4"/>
        <v>32670</v>
      </c>
      <c r="G23" s="6"/>
      <c r="H23" s="6"/>
      <c r="I23" s="7"/>
      <c r="J23" s="7"/>
      <c r="K23" s="7"/>
      <c r="L23" s="7"/>
      <c r="M23" s="7">
        <f t="shared" si="6"/>
        <v>0</v>
      </c>
      <c r="N23" s="6">
        <f t="shared" si="5"/>
        <v>32670</v>
      </c>
    </row>
    <row r="24" spans="1:14" ht="19.899999999999999" customHeight="1" x14ac:dyDescent="0.55000000000000004">
      <c r="A24" s="8" t="s">
        <v>267</v>
      </c>
      <c r="B24" s="9" t="s">
        <v>268</v>
      </c>
      <c r="C24" s="10" t="s">
        <v>266</v>
      </c>
      <c r="D24" s="6">
        <v>99310</v>
      </c>
      <c r="E24" s="6">
        <v>63896</v>
      </c>
      <c r="F24" s="6">
        <f t="shared" si="4"/>
        <v>35414</v>
      </c>
      <c r="G24" s="6"/>
      <c r="H24" s="6"/>
      <c r="I24" s="7"/>
      <c r="J24" s="7"/>
      <c r="K24" s="7"/>
      <c r="L24" s="7"/>
      <c r="M24" s="7">
        <f t="shared" si="6"/>
        <v>0</v>
      </c>
      <c r="N24" s="6">
        <f t="shared" si="5"/>
        <v>35414</v>
      </c>
    </row>
    <row r="25" spans="1:14" ht="19.899999999999999" customHeight="1" x14ac:dyDescent="0.55000000000000004">
      <c r="A25" s="8" t="s">
        <v>44</v>
      </c>
      <c r="B25" s="9" t="s">
        <v>45</v>
      </c>
      <c r="C25" s="10" t="s">
        <v>46</v>
      </c>
      <c r="D25" s="6">
        <v>54260</v>
      </c>
      <c r="E25" s="6">
        <v>31571</v>
      </c>
      <c r="F25" s="6">
        <f t="shared" si="4"/>
        <v>22689</v>
      </c>
      <c r="G25" s="6"/>
      <c r="H25" s="6"/>
      <c r="I25" s="7"/>
      <c r="J25" s="7"/>
      <c r="K25" s="7"/>
      <c r="L25" s="7"/>
      <c r="M25" s="7">
        <f t="shared" si="6"/>
        <v>0</v>
      </c>
      <c r="N25" s="6">
        <f t="shared" si="5"/>
        <v>22689</v>
      </c>
    </row>
    <row r="26" spans="1:14" ht="19.899999999999999" customHeight="1" x14ac:dyDescent="0.55000000000000004">
      <c r="A26" s="8" t="s">
        <v>47</v>
      </c>
      <c r="B26" s="9" t="s">
        <v>48</v>
      </c>
      <c r="C26" s="10" t="s">
        <v>49</v>
      </c>
      <c r="D26" s="6">
        <v>34530</v>
      </c>
      <c r="E26" s="6">
        <v>20235</v>
      </c>
      <c r="F26" s="6">
        <f t="shared" si="4"/>
        <v>14295</v>
      </c>
      <c r="G26" s="6"/>
      <c r="H26" s="6"/>
      <c r="I26" s="7"/>
      <c r="J26" s="7"/>
      <c r="K26" s="7"/>
      <c r="L26" s="7"/>
      <c r="M26" s="7">
        <f t="shared" si="6"/>
        <v>0</v>
      </c>
      <c r="N26" s="6">
        <f t="shared" si="5"/>
        <v>14295</v>
      </c>
    </row>
    <row r="27" spans="1:14" ht="19.899999999999999" customHeight="1" x14ac:dyDescent="0.55000000000000004">
      <c r="A27" s="8" t="s">
        <v>50</v>
      </c>
      <c r="B27" s="9" t="s">
        <v>51</v>
      </c>
      <c r="C27" s="10" t="s">
        <v>52</v>
      </c>
      <c r="D27" s="6">
        <v>198420</v>
      </c>
      <c r="E27" s="6">
        <v>101700</v>
      </c>
      <c r="F27" s="6">
        <f t="shared" si="4"/>
        <v>96720</v>
      </c>
      <c r="G27" s="6"/>
      <c r="H27" s="6"/>
      <c r="I27" s="7"/>
      <c r="J27" s="7"/>
      <c r="K27" s="7"/>
      <c r="L27" s="7"/>
      <c r="M27" s="7">
        <f t="shared" si="6"/>
        <v>0</v>
      </c>
      <c r="N27" s="6">
        <f t="shared" si="5"/>
        <v>96720</v>
      </c>
    </row>
    <row r="28" spans="1:14" ht="19.899999999999999" customHeight="1" x14ac:dyDescent="0.55000000000000004">
      <c r="A28" s="18" t="s">
        <v>53</v>
      </c>
      <c r="B28" s="19" t="s">
        <v>54</v>
      </c>
      <c r="C28" s="11" t="s">
        <v>55</v>
      </c>
      <c r="D28" s="12">
        <v>157380</v>
      </c>
      <c r="E28" s="12">
        <v>97778</v>
      </c>
      <c r="F28" s="24">
        <f t="shared" si="4"/>
        <v>59602</v>
      </c>
      <c r="G28" s="24"/>
      <c r="H28" s="24"/>
      <c r="I28" s="25"/>
      <c r="J28" s="25"/>
      <c r="K28" s="25"/>
      <c r="L28" s="25"/>
      <c r="M28" s="13">
        <f t="shared" si="6"/>
        <v>0</v>
      </c>
      <c r="N28" s="24">
        <f t="shared" si="5"/>
        <v>59602</v>
      </c>
    </row>
    <row r="29" spans="1:14" s="14" customFormat="1" ht="19.899999999999999" customHeight="1" x14ac:dyDescent="0.2">
      <c r="A29" s="20"/>
      <c r="B29" s="21"/>
      <c r="C29" s="21" t="s">
        <v>56</v>
      </c>
      <c r="D29" s="26">
        <f t="shared" ref="D29:N29" si="7">SUM(D19:D28)</f>
        <v>1118420</v>
      </c>
      <c r="E29" s="26">
        <f t="shared" si="7"/>
        <v>662797</v>
      </c>
      <c r="F29" s="23">
        <f t="shared" si="7"/>
        <v>455623</v>
      </c>
      <c r="G29" s="23">
        <f t="shared" si="7"/>
        <v>0</v>
      </c>
      <c r="H29" s="23">
        <f t="shared" si="7"/>
        <v>0</v>
      </c>
      <c r="I29" s="23">
        <f t="shared" si="7"/>
        <v>0</v>
      </c>
      <c r="J29" s="23">
        <f t="shared" si="7"/>
        <v>0</v>
      </c>
      <c r="K29" s="23">
        <f t="shared" si="7"/>
        <v>0</v>
      </c>
      <c r="L29" s="23">
        <f t="shared" si="7"/>
        <v>0</v>
      </c>
      <c r="M29" s="23">
        <f t="shared" si="7"/>
        <v>0</v>
      </c>
      <c r="N29" s="23">
        <f t="shared" si="7"/>
        <v>455623</v>
      </c>
    </row>
    <row r="30" spans="1:14" ht="19.899999999999999" customHeight="1" x14ac:dyDescent="0.55000000000000004">
      <c r="A30" s="3" t="s">
        <v>57</v>
      </c>
      <c r="B30" s="4" t="s">
        <v>58</v>
      </c>
      <c r="C30" s="5" t="s">
        <v>59</v>
      </c>
      <c r="D30" s="15">
        <v>217230</v>
      </c>
      <c r="E30" s="15">
        <v>123057</v>
      </c>
      <c r="F30" s="15">
        <f t="shared" ref="F30:F35" si="8">+D30-E30</f>
        <v>94173</v>
      </c>
      <c r="G30" s="15"/>
      <c r="H30" s="15"/>
      <c r="I30" s="16"/>
      <c r="J30" s="16"/>
      <c r="K30" s="16"/>
      <c r="L30" s="16"/>
      <c r="M30" s="16">
        <f>SUM(G29:L30)</f>
        <v>0</v>
      </c>
      <c r="N30" s="15">
        <f t="shared" ref="N30:N35" si="9">+F30-M30</f>
        <v>94173</v>
      </c>
    </row>
    <row r="31" spans="1:14" ht="19.899999999999999" customHeight="1" x14ac:dyDescent="0.55000000000000004">
      <c r="A31" s="8" t="s">
        <v>57</v>
      </c>
      <c r="B31" s="9" t="s">
        <v>60</v>
      </c>
      <c r="C31" s="10" t="s">
        <v>61</v>
      </c>
      <c r="D31" s="6">
        <v>354600</v>
      </c>
      <c r="E31" s="6">
        <v>213543</v>
      </c>
      <c r="F31" s="6">
        <f t="shared" si="8"/>
        <v>141057</v>
      </c>
      <c r="G31" s="6"/>
      <c r="H31" s="6"/>
      <c r="I31" s="7"/>
      <c r="J31" s="7"/>
      <c r="K31" s="7"/>
      <c r="L31" s="7"/>
      <c r="M31" s="7">
        <f t="shared" ref="M31:M35" si="10">SUM(G30:L31)</f>
        <v>0</v>
      </c>
      <c r="N31" s="6">
        <f t="shared" si="9"/>
        <v>141057</v>
      </c>
    </row>
    <row r="32" spans="1:14" ht="19.899999999999999" customHeight="1" x14ac:dyDescent="0.55000000000000004">
      <c r="A32" s="8" t="s">
        <v>62</v>
      </c>
      <c r="B32" s="9" t="s">
        <v>63</v>
      </c>
      <c r="C32" s="10" t="s">
        <v>64</v>
      </c>
      <c r="D32" s="6">
        <v>118370</v>
      </c>
      <c r="E32" s="6">
        <v>79300</v>
      </c>
      <c r="F32" s="6">
        <f t="shared" si="8"/>
        <v>39070</v>
      </c>
      <c r="G32" s="6"/>
      <c r="H32" s="6"/>
      <c r="I32" s="7"/>
      <c r="J32" s="7"/>
      <c r="K32" s="7"/>
      <c r="L32" s="7"/>
      <c r="M32" s="7">
        <f t="shared" si="10"/>
        <v>0</v>
      </c>
      <c r="N32" s="6">
        <f t="shared" si="9"/>
        <v>39070</v>
      </c>
    </row>
    <row r="33" spans="1:14" ht="19.899999999999999" customHeight="1" x14ac:dyDescent="0.55000000000000004">
      <c r="A33" s="8" t="s">
        <v>65</v>
      </c>
      <c r="B33" s="9" t="s">
        <v>66</v>
      </c>
      <c r="C33" s="10" t="s">
        <v>67</v>
      </c>
      <c r="D33" s="6">
        <v>144000</v>
      </c>
      <c r="E33" s="6">
        <v>94646</v>
      </c>
      <c r="F33" s="6">
        <f t="shared" si="8"/>
        <v>49354</v>
      </c>
      <c r="G33" s="6"/>
      <c r="H33" s="6"/>
      <c r="I33" s="7"/>
      <c r="J33" s="7"/>
      <c r="K33" s="7"/>
      <c r="L33" s="7"/>
      <c r="M33" s="7">
        <f t="shared" si="10"/>
        <v>0</v>
      </c>
      <c r="N33" s="6">
        <f t="shared" si="9"/>
        <v>49354</v>
      </c>
    </row>
    <row r="34" spans="1:14" ht="19.899999999999999" customHeight="1" x14ac:dyDescent="0.55000000000000004">
      <c r="A34" s="8" t="s">
        <v>68</v>
      </c>
      <c r="B34" s="9" t="s">
        <v>69</v>
      </c>
      <c r="C34" s="10" t="s">
        <v>70</v>
      </c>
      <c r="D34" s="6">
        <v>88780</v>
      </c>
      <c r="E34" s="6">
        <v>52608</v>
      </c>
      <c r="F34" s="6">
        <f t="shared" si="8"/>
        <v>36172</v>
      </c>
      <c r="G34" s="6"/>
      <c r="H34" s="6"/>
      <c r="I34" s="7"/>
      <c r="J34" s="7"/>
      <c r="K34" s="7"/>
      <c r="L34" s="7"/>
      <c r="M34" s="7">
        <f t="shared" si="10"/>
        <v>0</v>
      </c>
      <c r="N34" s="6">
        <f t="shared" si="9"/>
        <v>36172</v>
      </c>
    </row>
    <row r="35" spans="1:14" ht="19.899999999999999" customHeight="1" x14ac:dyDescent="0.55000000000000004">
      <c r="A35" s="18" t="s">
        <v>71</v>
      </c>
      <c r="B35" s="19" t="s">
        <v>72</v>
      </c>
      <c r="C35" s="11" t="s">
        <v>73</v>
      </c>
      <c r="D35" s="12">
        <v>93710</v>
      </c>
      <c r="E35" s="12">
        <v>60790</v>
      </c>
      <c r="F35" s="12">
        <f t="shared" si="8"/>
        <v>32920</v>
      </c>
      <c r="G35" s="12"/>
      <c r="H35" s="12"/>
      <c r="I35" s="13"/>
      <c r="J35" s="13"/>
      <c r="K35" s="13"/>
      <c r="L35" s="13"/>
      <c r="M35" s="13">
        <f t="shared" si="10"/>
        <v>0</v>
      </c>
      <c r="N35" s="6">
        <f t="shared" si="9"/>
        <v>32920</v>
      </c>
    </row>
    <row r="36" spans="1:14" s="14" customFormat="1" ht="19.899999999999999" customHeight="1" x14ac:dyDescent="0.2">
      <c r="A36" s="20"/>
      <c r="B36" s="22"/>
      <c r="C36" s="22" t="s">
        <v>74</v>
      </c>
      <c r="D36" s="23">
        <f t="shared" ref="D36:N36" si="11">SUM(D30:D35)</f>
        <v>1016690</v>
      </c>
      <c r="E36" s="23">
        <f t="shared" si="11"/>
        <v>623944</v>
      </c>
      <c r="F36" s="23">
        <f t="shared" si="11"/>
        <v>392746</v>
      </c>
      <c r="G36" s="23">
        <f t="shared" si="11"/>
        <v>0</v>
      </c>
      <c r="H36" s="23">
        <f t="shared" si="11"/>
        <v>0</v>
      </c>
      <c r="I36" s="23">
        <f t="shared" si="11"/>
        <v>0</v>
      </c>
      <c r="J36" s="23">
        <f t="shared" si="11"/>
        <v>0</v>
      </c>
      <c r="K36" s="23">
        <f t="shared" si="11"/>
        <v>0</v>
      </c>
      <c r="L36" s="23">
        <f t="shared" si="11"/>
        <v>0</v>
      </c>
      <c r="M36" s="23">
        <f t="shared" si="11"/>
        <v>0</v>
      </c>
      <c r="N36" s="23">
        <f t="shared" si="11"/>
        <v>392746</v>
      </c>
    </row>
    <row r="37" spans="1:14" ht="19.899999999999999" customHeight="1" x14ac:dyDescent="0.55000000000000004">
      <c r="A37" s="3" t="s">
        <v>75</v>
      </c>
      <c r="B37" s="4" t="s">
        <v>76</v>
      </c>
      <c r="C37" s="5" t="s">
        <v>77</v>
      </c>
      <c r="D37" s="15">
        <v>110130</v>
      </c>
      <c r="E37" s="15">
        <v>73350</v>
      </c>
      <c r="F37" s="15">
        <f t="shared" ref="F37:F44" si="12">+D37-E37</f>
        <v>36780</v>
      </c>
      <c r="G37" s="15"/>
      <c r="H37" s="15"/>
      <c r="I37" s="27"/>
      <c r="J37" s="27"/>
      <c r="K37" s="27"/>
      <c r="L37" s="27"/>
      <c r="M37" s="16">
        <f>SUM(G37:L37)</f>
        <v>0</v>
      </c>
      <c r="N37" s="15">
        <f t="shared" ref="N37:N44" si="13">+F37-M37</f>
        <v>36780</v>
      </c>
    </row>
    <row r="38" spans="1:14" ht="19.899999999999999" customHeight="1" x14ac:dyDescent="0.55000000000000004">
      <c r="A38" s="8" t="s">
        <v>75</v>
      </c>
      <c r="B38" s="9" t="s">
        <v>78</v>
      </c>
      <c r="C38" s="10" t="s">
        <v>79</v>
      </c>
      <c r="D38" s="6">
        <v>184810</v>
      </c>
      <c r="E38" s="6">
        <v>118940</v>
      </c>
      <c r="F38" s="6">
        <f t="shared" si="12"/>
        <v>65870</v>
      </c>
      <c r="G38" s="6"/>
      <c r="H38" s="6"/>
      <c r="I38" s="7"/>
      <c r="J38" s="7"/>
      <c r="K38" s="7"/>
      <c r="L38" s="7"/>
      <c r="M38" s="7">
        <f t="shared" ref="M38:M44" si="14">SUM(G38:L38)</f>
        <v>0</v>
      </c>
      <c r="N38" s="6">
        <f t="shared" si="13"/>
        <v>65870</v>
      </c>
    </row>
    <row r="39" spans="1:14" ht="19.899999999999999" customHeight="1" x14ac:dyDescent="0.55000000000000004">
      <c r="A39" s="8" t="s">
        <v>80</v>
      </c>
      <c r="B39" s="9" t="s">
        <v>81</v>
      </c>
      <c r="C39" s="10" t="s">
        <v>82</v>
      </c>
      <c r="D39" s="6">
        <v>136160</v>
      </c>
      <c r="E39" s="6">
        <v>89526</v>
      </c>
      <c r="F39" s="6">
        <f t="shared" si="12"/>
        <v>46634</v>
      </c>
      <c r="G39" s="6"/>
      <c r="H39" s="6"/>
      <c r="I39" s="28"/>
      <c r="J39" s="28"/>
      <c r="K39" s="28"/>
      <c r="L39" s="28"/>
      <c r="M39" s="7">
        <f t="shared" si="14"/>
        <v>0</v>
      </c>
      <c r="N39" s="6">
        <f t="shared" si="13"/>
        <v>46634</v>
      </c>
    </row>
    <row r="40" spans="1:14" ht="19.899999999999999" customHeight="1" x14ac:dyDescent="0.55000000000000004">
      <c r="A40" s="8" t="s">
        <v>83</v>
      </c>
      <c r="B40" s="9" t="s">
        <v>84</v>
      </c>
      <c r="C40" s="10" t="s">
        <v>85</v>
      </c>
      <c r="D40" s="6">
        <v>128240</v>
      </c>
      <c r="E40" s="6">
        <v>76407</v>
      </c>
      <c r="F40" s="6">
        <f t="shared" si="12"/>
        <v>51833</v>
      </c>
      <c r="G40" s="6"/>
      <c r="H40" s="6"/>
      <c r="I40" s="7"/>
      <c r="J40" s="7"/>
      <c r="K40" s="7"/>
      <c r="L40" s="7"/>
      <c r="M40" s="7">
        <f t="shared" si="14"/>
        <v>0</v>
      </c>
      <c r="N40" s="6">
        <f t="shared" si="13"/>
        <v>51833</v>
      </c>
    </row>
    <row r="41" spans="1:14" ht="19.899999999999999" customHeight="1" x14ac:dyDescent="0.55000000000000004">
      <c r="A41" s="8" t="s">
        <v>86</v>
      </c>
      <c r="B41" s="9" t="s">
        <v>87</v>
      </c>
      <c r="C41" s="10" t="s">
        <v>88</v>
      </c>
      <c r="D41" s="6">
        <v>44390</v>
      </c>
      <c r="E41" s="6">
        <v>27077</v>
      </c>
      <c r="F41" s="6">
        <f t="shared" si="12"/>
        <v>17313</v>
      </c>
      <c r="G41" s="6"/>
      <c r="H41" s="6"/>
      <c r="I41" s="7"/>
      <c r="J41" s="7"/>
      <c r="K41" s="7"/>
      <c r="L41" s="7"/>
      <c r="M41" s="7">
        <f t="shared" si="14"/>
        <v>0</v>
      </c>
      <c r="N41" s="6">
        <f t="shared" si="13"/>
        <v>17313</v>
      </c>
    </row>
    <row r="42" spans="1:14" ht="19.899999999999999" customHeight="1" x14ac:dyDescent="0.55000000000000004">
      <c r="A42" s="8" t="s">
        <v>89</v>
      </c>
      <c r="B42" s="9" t="s">
        <v>90</v>
      </c>
      <c r="C42" s="10" t="s">
        <v>91</v>
      </c>
      <c r="D42" s="6">
        <v>160940</v>
      </c>
      <c r="E42" s="6">
        <v>126201</v>
      </c>
      <c r="F42" s="6">
        <f t="shared" si="12"/>
        <v>34739</v>
      </c>
      <c r="G42" s="6"/>
      <c r="H42" s="6"/>
      <c r="I42" s="7"/>
      <c r="J42" s="7"/>
      <c r="K42" s="7"/>
      <c r="L42" s="7"/>
      <c r="M42" s="7">
        <f t="shared" si="14"/>
        <v>0</v>
      </c>
      <c r="N42" s="6">
        <f t="shared" si="13"/>
        <v>34739</v>
      </c>
    </row>
    <row r="43" spans="1:14" ht="19.899999999999999" customHeight="1" x14ac:dyDescent="0.55000000000000004">
      <c r="A43" s="8" t="s">
        <v>92</v>
      </c>
      <c r="B43" s="9" t="s">
        <v>93</v>
      </c>
      <c r="C43" s="10" t="s">
        <v>94</v>
      </c>
      <c r="D43" s="6">
        <v>73980</v>
      </c>
      <c r="E43" s="6">
        <v>48870</v>
      </c>
      <c r="F43" s="6">
        <f t="shared" si="12"/>
        <v>25110</v>
      </c>
      <c r="G43" s="6"/>
      <c r="H43" s="6"/>
      <c r="I43" s="7"/>
      <c r="J43" s="7"/>
      <c r="K43" s="7"/>
      <c r="L43" s="7"/>
      <c r="M43" s="7">
        <f t="shared" si="14"/>
        <v>0</v>
      </c>
      <c r="N43" s="6">
        <f t="shared" si="13"/>
        <v>25110</v>
      </c>
    </row>
    <row r="44" spans="1:14" ht="19.899999999999999" customHeight="1" x14ac:dyDescent="0.55000000000000004">
      <c r="A44" s="18" t="s">
        <v>92</v>
      </c>
      <c r="B44" s="19" t="s">
        <v>95</v>
      </c>
      <c r="C44" s="11" t="s">
        <v>96</v>
      </c>
      <c r="D44" s="12">
        <v>88780</v>
      </c>
      <c r="E44" s="12">
        <v>59270</v>
      </c>
      <c r="F44" s="12">
        <f t="shared" si="12"/>
        <v>29510</v>
      </c>
      <c r="G44" s="12"/>
      <c r="H44" s="12"/>
      <c r="I44" s="13"/>
      <c r="J44" s="13"/>
      <c r="K44" s="13"/>
      <c r="L44" s="13"/>
      <c r="M44" s="13">
        <f t="shared" si="14"/>
        <v>0</v>
      </c>
      <c r="N44" s="6">
        <f t="shared" si="13"/>
        <v>29510</v>
      </c>
    </row>
    <row r="45" spans="1:14" s="14" customFormat="1" ht="19.899999999999999" customHeight="1" x14ac:dyDescent="0.2">
      <c r="A45" s="20"/>
      <c r="B45" s="21"/>
      <c r="C45" s="22" t="s">
        <v>97</v>
      </c>
      <c r="D45" s="23">
        <f t="shared" ref="D45:N45" si="15">SUM(D37:D44)</f>
        <v>927430</v>
      </c>
      <c r="E45" s="23">
        <f t="shared" si="15"/>
        <v>619641</v>
      </c>
      <c r="F45" s="23">
        <f t="shared" si="15"/>
        <v>307789</v>
      </c>
      <c r="G45" s="23">
        <f t="shared" si="15"/>
        <v>0</v>
      </c>
      <c r="H45" s="23">
        <f t="shared" si="15"/>
        <v>0</v>
      </c>
      <c r="I45" s="23">
        <f t="shared" si="15"/>
        <v>0</v>
      </c>
      <c r="J45" s="23">
        <f t="shared" si="15"/>
        <v>0</v>
      </c>
      <c r="K45" s="23">
        <f t="shared" si="15"/>
        <v>0</v>
      </c>
      <c r="L45" s="23">
        <f t="shared" si="15"/>
        <v>0</v>
      </c>
      <c r="M45" s="23">
        <f t="shared" si="15"/>
        <v>0</v>
      </c>
      <c r="N45" s="23">
        <f t="shared" si="15"/>
        <v>307789</v>
      </c>
    </row>
    <row r="46" spans="1:14" ht="19.899999999999999" customHeight="1" x14ac:dyDescent="0.55000000000000004">
      <c r="A46" s="3" t="s">
        <v>98</v>
      </c>
      <c r="B46" s="4" t="s">
        <v>99</v>
      </c>
      <c r="C46" s="5" t="s">
        <v>100</v>
      </c>
      <c r="D46" s="15">
        <v>301020</v>
      </c>
      <c r="E46" s="15">
        <v>183770.37</v>
      </c>
      <c r="F46" s="15">
        <f t="shared" ref="F46:F54" si="16">+D46-E46</f>
        <v>117249.63</v>
      </c>
      <c r="G46" s="15"/>
      <c r="H46" s="15"/>
      <c r="I46" s="16"/>
      <c r="J46" s="16"/>
      <c r="K46" s="16"/>
      <c r="L46" s="16"/>
      <c r="M46" s="16">
        <f>SUM(G46:L46)</f>
        <v>0</v>
      </c>
      <c r="N46" s="6">
        <f t="shared" ref="N46:N54" si="17">+F46-M46</f>
        <v>117249.63</v>
      </c>
    </row>
    <row r="47" spans="1:14" ht="19.899999999999999" customHeight="1" x14ac:dyDescent="0.55000000000000004">
      <c r="A47" s="8" t="s">
        <v>98</v>
      </c>
      <c r="B47" s="9" t="s">
        <v>101</v>
      </c>
      <c r="C47" s="10" t="s">
        <v>102</v>
      </c>
      <c r="D47" s="6">
        <v>242050</v>
      </c>
      <c r="E47" s="6">
        <v>155180.63</v>
      </c>
      <c r="F47" s="6">
        <f t="shared" si="16"/>
        <v>86869.37</v>
      </c>
      <c r="G47" s="6"/>
      <c r="H47" s="6"/>
      <c r="I47" s="7"/>
      <c r="J47" s="7"/>
      <c r="K47" s="7"/>
      <c r="L47" s="7"/>
      <c r="M47" s="7">
        <f t="shared" ref="M47:M54" si="18">SUM(G47:L47)</f>
        <v>0</v>
      </c>
      <c r="N47" s="6">
        <f t="shared" si="17"/>
        <v>86869.37</v>
      </c>
    </row>
    <row r="48" spans="1:14" ht="19.899999999999999" customHeight="1" x14ac:dyDescent="0.55000000000000004">
      <c r="A48" s="8" t="s">
        <v>103</v>
      </c>
      <c r="B48" s="9" t="s">
        <v>104</v>
      </c>
      <c r="C48" s="10" t="s">
        <v>105</v>
      </c>
      <c r="D48" s="6">
        <v>150410</v>
      </c>
      <c r="E48" s="6">
        <v>92786</v>
      </c>
      <c r="F48" s="6">
        <f t="shared" si="16"/>
        <v>57624</v>
      </c>
      <c r="G48" s="6"/>
      <c r="H48" s="6"/>
      <c r="I48" s="7"/>
      <c r="J48" s="7"/>
      <c r="K48" s="7"/>
      <c r="L48" s="7"/>
      <c r="M48" s="7">
        <f t="shared" si="18"/>
        <v>0</v>
      </c>
      <c r="N48" s="6">
        <f t="shared" si="17"/>
        <v>57624</v>
      </c>
    </row>
    <row r="49" spans="1:14" ht="19.899999999999999" customHeight="1" x14ac:dyDescent="0.55000000000000004">
      <c r="A49" s="8" t="s">
        <v>106</v>
      </c>
      <c r="B49" s="9" t="s">
        <v>107</v>
      </c>
      <c r="C49" s="10" t="s">
        <v>108</v>
      </c>
      <c r="D49" s="6">
        <v>91210</v>
      </c>
      <c r="E49" s="6">
        <v>50793</v>
      </c>
      <c r="F49" s="6">
        <f t="shared" si="16"/>
        <v>40417</v>
      </c>
      <c r="G49" s="6"/>
      <c r="H49" s="6"/>
      <c r="I49" s="7"/>
      <c r="J49" s="7"/>
      <c r="K49" s="7"/>
      <c r="L49" s="7"/>
      <c r="M49" s="7">
        <f t="shared" si="18"/>
        <v>0</v>
      </c>
      <c r="N49" s="6">
        <f t="shared" si="17"/>
        <v>40417</v>
      </c>
    </row>
    <row r="50" spans="1:14" ht="19.899999999999999" customHeight="1" x14ac:dyDescent="0.55000000000000004">
      <c r="A50" s="8" t="s">
        <v>109</v>
      </c>
      <c r="B50" s="9" t="s">
        <v>110</v>
      </c>
      <c r="C50" s="10" t="s">
        <v>111</v>
      </c>
      <c r="D50" s="6">
        <v>88780</v>
      </c>
      <c r="E50" s="6">
        <v>57650</v>
      </c>
      <c r="F50" s="6">
        <f t="shared" si="16"/>
        <v>31130</v>
      </c>
      <c r="G50" s="6"/>
      <c r="H50" s="6"/>
      <c r="I50" s="29"/>
      <c r="J50" s="29"/>
      <c r="K50" s="29"/>
      <c r="L50" s="29"/>
      <c r="M50" s="7">
        <f t="shared" si="18"/>
        <v>0</v>
      </c>
      <c r="N50" s="6">
        <f t="shared" si="17"/>
        <v>31130</v>
      </c>
    </row>
    <row r="51" spans="1:14" ht="19.899999999999999" customHeight="1" x14ac:dyDescent="0.55000000000000004">
      <c r="A51" s="8" t="s">
        <v>112</v>
      </c>
      <c r="B51" s="9" t="s">
        <v>113</v>
      </c>
      <c r="C51" s="10" t="s">
        <v>114</v>
      </c>
      <c r="D51" s="6">
        <v>93890</v>
      </c>
      <c r="E51" s="6">
        <v>51119</v>
      </c>
      <c r="F51" s="6">
        <f t="shared" si="16"/>
        <v>42771</v>
      </c>
      <c r="G51" s="6"/>
      <c r="H51" s="6"/>
      <c r="I51" s="7"/>
      <c r="J51" s="7"/>
      <c r="K51" s="7"/>
      <c r="L51" s="7"/>
      <c r="M51" s="7">
        <f t="shared" si="18"/>
        <v>0</v>
      </c>
      <c r="N51" s="6">
        <f t="shared" si="17"/>
        <v>42771</v>
      </c>
    </row>
    <row r="52" spans="1:14" ht="19.899999999999999" customHeight="1" x14ac:dyDescent="0.55000000000000004">
      <c r="A52" s="8" t="s">
        <v>271</v>
      </c>
      <c r="B52" s="9" t="s">
        <v>270</v>
      </c>
      <c r="C52" s="10" t="s">
        <v>269</v>
      </c>
      <c r="D52" s="6">
        <v>149600</v>
      </c>
      <c r="E52" s="6">
        <v>58020</v>
      </c>
      <c r="F52" s="6">
        <f t="shared" si="16"/>
        <v>91580</v>
      </c>
      <c r="G52" s="6"/>
      <c r="H52" s="6"/>
      <c r="I52" s="7"/>
      <c r="J52" s="7"/>
      <c r="K52" s="7"/>
      <c r="L52" s="7"/>
      <c r="M52" s="7">
        <f t="shared" si="18"/>
        <v>0</v>
      </c>
      <c r="N52" s="6">
        <f t="shared" si="17"/>
        <v>91580</v>
      </c>
    </row>
    <row r="53" spans="1:14" ht="19.899999999999999" customHeight="1" x14ac:dyDescent="0.55000000000000004">
      <c r="A53" s="8" t="s">
        <v>115</v>
      </c>
      <c r="B53" s="9" t="s">
        <v>116</v>
      </c>
      <c r="C53" s="10" t="s">
        <v>117</v>
      </c>
      <c r="D53" s="6">
        <v>64120</v>
      </c>
      <c r="E53" s="6">
        <v>37423</v>
      </c>
      <c r="F53" s="6">
        <f t="shared" si="16"/>
        <v>26697</v>
      </c>
      <c r="G53" s="6"/>
      <c r="H53" s="6"/>
      <c r="I53" s="7"/>
      <c r="J53" s="7"/>
      <c r="K53" s="7"/>
      <c r="L53" s="7"/>
      <c r="M53" s="7">
        <f t="shared" si="18"/>
        <v>0</v>
      </c>
      <c r="N53" s="6">
        <f t="shared" si="17"/>
        <v>26697</v>
      </c>
    </row>
    <row r="54" spans="1:14" ht="19.899999999999999" customHeight="1" x14ac:dyDescent="0.55000000000000004">
      <c r="A54" s="18" t="s">
        <v>118</v>
      </c>
      <c r="B54" s="19" t="s">
        <v>119</v>
      </c>
      <c r="C54" s="11" t="s">
        <v>120</v>
      </c>
      <c r="D54" s="12">
        <v>49320</v>
      </c>
      <c r="E54" s="12">
        <v>28950</v>
      </c>
      <c r="F54" s="12">
        <f t="shared" si="16"/>
        <v>20370</v>
      </c>
      <c r="G54" s="12"/>
      <c r="H54" s="12"/>
      <c r="I54" s="13"/>
      <c r="J54" s="13"/>
      <c r="K54" s="13"/>
      <c r="L54" s="13"/>
      <c r="M54" s="13">
        <f t="shared" si="18"/>
        <v>0</v>
      </c>
      <c r="N54" s="6">
        <f t="shared" si="17"/>
        <v>20370</v>
      </c>
    </row>
    <row r="55" spans="1:14" s="14" customFormat="1" ht="19.899999999999999" customHeight="1" x14ac:dyDescent="0.2">
      <c r="A55" s="20"/>
      <c r="B55" s="21"/>
      <c r="C55" s="22" t="s">
        <v>121</v>
      </c>
      <c r="D55" s="23">
        <f>SUM(D46:D54)</f>
        <v>1230400</v>
      </c>
      <c r="E55" s="23">
        <f t="shared" ref="E55:N55" si="19">SUM(E46:E54)</f>
        <v>715692</v>
      </c>
      <c r="F55" s="23">
        <f t="shared" si="19"/>
        <v>514708</v>
      </c>
      <c r="G55" s="23">
        <f t="shared" si="19"/>
        <v>0</v>
      </c>
      <c r="H55" s="23">
        <f t="shared" si="19"/>
        <v>0</v>
      </c>
      <c r="I55" s="23">
        <f t="shared" si="19"/>
        <v>0</v>
      </c>
      <c r="J55" s="23">
        <f t="shared" si="19"/>
        <v>0</v>
      </c>
      <c r="K55" s="23">
        <f t="shared" si="19"/>
        <v>0</v>
      </c>
      <c r="L55" s="23">
        <f t="shared" si="19"/>
        <v>0</v>
      </c>
      <c r="M55" s="23">
        <f t="shared" si="19"/>
        <v>0</v>
      </c>
      <c r="N55" s="23">
        <f t="shared" si="19"/>
        <v>514708</v>
      </c>
    </row>
    <row r="56" spans="1:14" ht="19.899999999999999" customHeight="1" x14ac:dyDescent="0.55000000000000004">
      <c r="A56" s="3" t="s">
        <v>122</v>
      </c>
      <c r="B56" s="4" t="s">
        <v>123</v>
      </c>
      <c r="C56" s="5" t="s">
        <v>124</v>
      </c>
      <c r="D56" s="15">
        <v>72330</v>
      </c>
      <c r="E56" s="15">
        <v>44605</v>
      </c>
      <c r="F56" s="15">
        <f t="shared" ref="F56:F64" si="20">+D56-E56</f>
        <v>27725</v>
      </c>
      <c r="G56" s="15"/>
      <c r="H56" s="15"/>
      <c r="I56" s="30"/>
      <c r="J56" s="30"/>
      <c r="K56" s="30"/>
      <c r="L56" s="30"/>
      <c r="M56" s="16">
        <f>SUM(G56:L56)</f>
        <v>0</v>
      </c>
      <c r="N56" s="6">
        <f t="shared" ref="N56:N64" si="21">+F56-M56</f>
        <v>27725</v>
      </c>
    </row>
    <row r="57" spans="1:14" ht="19.899999999999999" customHeight="1" x14ac:dyDescent="0.55000000000000004">
      <c r="A57" s="8" t="s">
        <v>122</v>
      </c>
      <c r="B57" s="9" t="s">
        <v>125</v>
      </c>
      <c r="C57" s="10" t="s">
        <v>126</v>
      </c>
      <c r="D57" s="6">
        <v>93710</v>
      </c>
      <c r="E57" s="6">
        <v>52763</v>
      </c>
      <c r="F57" s="6">
        <f t="shared" si="20"/>
        <v>40947</v>
      </c>
      <c r="G57" s="6"/>
      <c r="H57" s="6"/>
      <c r="I57" s="7"/>
      <c r="J57" s="7"/>
      <c r="K57" s="7"/>
      <c r="L57" s="7"/>
      <c r="M57" s="7">
        <f t="shared" ref="M57:M64" si="22">SUM(G57:L57)</f>
        <v>0</v>
      </c>
      <c r="N57" s="6">
        <f t="shared" si="21"/>
        <v>40947</v>
      </c>
    </row>
    <row r="58" spans="1:14" ht="19.899999999999999" customHeight="1" x14ac:dyDescent="0.55000000000000004">
      <c r="A58" s="8" t="s">
        <v>127</v>
      </c>
      <c r="B58" s="9" t="s">
        <v>128</v>
      </c>
      <c r="C58" s="10" t="s">
        <v>129</v>
      </c>
      <c r="D58" s="6">
        <v>83850</v>
      </c>
      <c r="E58" s="6">
        <v>48944</v>
      </c>
      <c r="F58" s="6">
        <f t="shared" si="20"/>
        <v>34906</v>
      </c>
      <c r="G58" s="6"/>
      <c r="H58" s="6"/>
      <c r="I58" s="7"/>
      <c r="J58" s="7"/>
      <c r="K58" s="7"/>
      <c r="L58" s="7"/>
      <c r="M58" s="7">
        <f t="shared" si="22"/>
        <v>0</v>
      </c>
      <c r="N58" s="6">
        <f t="shared" si="21"/>
        <v>34906</v>
      </c>
    </row>
    <row r="59" spans="1:14" ht="19.899999999999999" customHeight="1" x14ac:dyDescent="0.55000000000000004">
      <c r="A59" s="8" t="s">
        <v>130</v>
      </c>
      <c r="B59" s="9" t="s">
        <v>131</v>
      </c>
      <c r="C59" s="10" t="s">
        <v>132</v>
      </c>
      <c r="D59" s="6">
        <v>49320</v>
      </c>
      <c r="E59" s="6">
        <v>29400</v>
      </c>
      <c r="F59" s="6">
        <f t="shared" si="20"/>
        <v>19920</v>
      </c>
      <c r="G59" s="6"/>
      <c r="H59" s="6"/>
      <c r="I59" s="7"/>
      <c r="J59" s="7"/>
      <c r="K59" s="7"/>
      <c r="L59" s="7"/>
      <c r="M59" s="7">
        <f t="shared" si="22"/>
        <v>0</v>
      </c>
      <c r="N59" s="6">
        <f t="shared" si="21"/>
        <v>19920</v>
      </c>
    </row>
    <row r="60" spans="1:14" ht="19.899999999999999" customHeight="1" x14ac:dyDescent="0.55000000000000004">
      <c r="A60" s="8" t="s">
        <v>274</v>
      </c>
      <c r="B60" s="9" t="s">
        <v>273</v>
      </c>
      <c r="C60" s="10" t="s">
        <v>272</v>
      </c>
      <c r="D60" s="6">
        <v>84390</v>
      </c>
      <c r="E60" s="6">
        <v>51000</v>
      </c>
      <c r="F60" s="6">
        <f t="shared" si="20"/>
        <v>33390</v>
      </c>
      <c r="G60" s="6"/>
      <c r="H60" s="6"/>
      <c r="I60" s="7"/>
      <c r="J60" s="7"/>
      <c r="K60" s="7"/>
      <c r="L60" s="7"/>
      <c r="M60" s="7">
        <f t="shared" si="22"/>
        <v>0</v>
      </c>
      <c r="N60" s="6">
        <f t="shared" si="21"/>
        <v>33390</v>
      </c>
    </row>
    <row r="61" spans="1:14" ht="19.899999999999999" customHeight="1" x14ac:dyDescent="0.55000000000000004">
      <c r="A61" s="8" t="s">
        <v>133</v>
      </c>
      <c r="B61" s="9" t="s">
        <v>134</v>
      </c>
      <c r="C61" s="10" t="s">
        <v>135</v>
      </c>
      <c r="D61" s="6">
        <v>143280</v>
      </c>
      <c r="E61" s="31">
        <v>64477</v>
      </c>
      <c r="F61" s="6">
        <f t="shared" si="20"/>
        <v>78803</v>
      </c>
      <c r="G61" s="6"/>
      <c r="H61" s="6"/>
      <c r="I61" s="7"/>
      <c r="J61" s="7"/>
      <c r="K61" s="7"/>
      <c r="L61" s="7"/>
      <c r="M61" s="7">
        <f t="shared" si="22"/>
        <v>0</v>
      </c>
      <c r="N61" s="6">
        <f t="shared" si="21"/>
        <v>78803</v>
      </c>
    </row>
    <row r="62" spans="1:14" ht="19.899999999999999" customHeight="1" x14ac:dyDescent="0.55000000000000004">
      <c r="A62" s="8" t="s">
        <v>136</v>
      </c>
      <c r="B62" s="9" t="s">
        <v>137</v>
      </c>
      <c r="C62" s="10" t="s">
        <v>138</v>
      </c>
      <c r="D62" s="6">
        <v>84390</v>
      </c>
      <c r="E62" s="6">
        <v>47408</v>
      </c>
      <c r="F62" s="6">
        <f t="shared" si="20"/>
        <v>36982</v>
      </c>
      <c r="G62" s="6"/>
      <c r="H62" s="6"/>
      <c r="I62" s="7"/>
      <c r="J62" s="7"/>
      <c r="K62" s="7"/>
      <c r="L62" s="7"/>
      <c r="M62" s="7">
        <f t="shared" si="22"/>
        <v>0</v>
      </c>
      <c r="N62" s="6">
        <f t="shared" si="21"/>
        <v>36982</v>
      </c>
    </row>
    <row r="63" spans="1:14" ht="19.899999999999999" customHeight="1" x14ac:dyDescent="0.55000000000000004">
      <c r="A63" s="8" t="s">
        <v>139</v>
      </c>
      <c r="B63" s="9" t="s">
        <v>140</v>
      </c>
      <c r="C63" s="10" t="s">
        <v>141</v>
      </c>
      <c r="D63" s="6">
        <v>133420</v>
      </c>
      <c r="E63" s="6">
        <v>102800</v>
      </c>
      <c r="F63" s="6">
        <f t="shared" si="20"/>
        <v>30620</v>
      </c>
      <c r="G63" s="6"/>
      <c r="H63" s="6"/>
      <c r="I63" s="7"/>
      <c r="J63" s="7"/>
      <c r="K63" s="7"/>
      <c r="L63" s="7"/>
      <c r="M63" s="7">
        <f t="shared" si="22"/>
        <v>0</v>
      </c>
      <c r="N63" s="6">
        <f t="shared" si="21"/>
        <v>30620</v>
      </c>
    </row>
    <row r="64" spans="1:14" ht="19.899999999999999" customHeight="1" x14ac:dyDescent="0.55000000000000004">
      <c r="A64" s="18" t="s">
        <v>142</v>
      </c>
      <c r="B64" s="19" t="s">
        <v>143</v>
      </c>
      <c r="C64" s="11" t="s">
        <v>144</v>
      </c>
      <c r="D64" s="12">
        <v>130680</v>
      </c>
      <c r="E64" s="12">
        <v>80091</v>
      </c>
      <c r="F64" s="12">
        <f t="shared" si="20"/>
        <v>50589</v>
      </c>
      <c r="G64" s="12"/>
      <c r="H64" s="12"/>
      <c r="I64" s="13"/>
      <c r="J64" s="13"/>
      <c r="K64" s="13"/>
      <c r="L64" s="13"/>
      <c r="M64" s="13">
        <f t="shared" si="22"/>
        <v>0</v>
      </c>
      <c r="N64" s="6">
        <f t="shared" si="21"/>
        <v>50589</v>
      </c>
    </row>
    <row r="65" spans="1:14" s="14" customFormat="1" ht="19.899999999999999" customHeight="1" x14ac:dyDescent="0.2">
      <c r="A65" s="20"/>
      <c r="B65" s="22"/>
      <c r="C65" s="22" t="s">
        <v>145</v>
      </c>
      <c r="D65" s="23">
        <f>SUM(D56:D64)</f>
        <v>875370</v>
      </c>
      <c r="E65" s="23">
        <f>SUM(E56:E64)</f>
        <v>521488</v>
      </c>
      <c r="F65" s="23">
        <f>SUM(F56:F64)</f>
        <v>353882</v>
      </c>
      <c r="G65" s="23">
        <f t="shared" ref="G65:N65" si="23">SUM(G56:G64)</f>
        <v>0</v>
      </c>
      <c r="H65" s="23">
        <f t="shared" si="23"/>
        <v>0</v>
      </c>
      <c r="I65" s="23">
        <f t="shared" si="23"/>
        <v>0</v>
      </c>
      <c r="J65" s="23">
        <f t="shared" si="23"/>
        <v>0</v>
      </c>
      <c r="K65" s="23">
        <f t="shared" si="23"/>
        <v>0</v>
      </c>
      <c r="L65" s="23">
        <f t="shared" si="23"/>
        <v>0</v>
      </c>
      <c r="M65" s="23">
        <f t="shared" si="23"/>
        <v>0</v>
      </c>
      <c r="N65" s="23">
        <f t="shared" si="23"/>
        <v>353882</v>
      </c>
    </row>
    <row r="66" spans="1:14" ht="19.899999999999999" customHeight="1" x14ac:dyDescent="0.55000000000000004">
      <c r="A66" s="3" t="s">
        <v>146</v>
      </c>
      <c r="B66" s="4" t="s">
        <v>147</v>
      </c>
      <c r="C66" s="5" t="s">
        <v>148</v>
      </c>
      <c r="D66" s="15">
        <v>77260</v>
      </c>
      <c r="E66" s="15">
        <v>41305</v>
      </c>
      <c r="F66" s="15">
        <f t="shared" ref="F66:F74" si="24">+D66-E66</f>
        <v>35955</v>
      </c>
      <c r="G66" s="15"/>
      <c r="H66" s="15"/>
      <c r="I66" s="16"/>
      <c r="J66" s="16"/>
      <c r="K66" s="16"/>
      <c r="L66" s="16"/>
      <c r="M66" s="16">
        <f>SUM(G66:L66)</f>
        <v>0</v>
      </c>
      <c r="N66" s="6">
        <f t="shared" ref="N66:N74" si="25">+F66-M66</f>
        <v>35955</v>
      </c>
    </row>
    <row r="67" spans="1:14" ht="19.899999999999999" customHeight="1" x14ac:dyDescent="0.55000000000000004">
      <c r="A67" s="8" t="s">
        <v>146</v>
      </c>
      <c r="B67" s="9" t="s">
        <v>149</v>
      </c>
      <c r="C67" s="10" t="s">
        <v>150</v>
      </c>
      <c r="D67" s="6">
        <v>207150</v>
      </c>
      <c r="E67" s="6">
        <v>123207</v>
      </c>
      <c r="F67" s="6">
        <f t="shared" si="24"/>
        <v>83943</v>
      </c>
      <c r="G67" s="6"/>
      <c r="H67" s="6"/>
      <c r="I67" s="7"/>
      <c r="J67" s="7"/>
      <c r="K67" s="7"/>
      <c r="L67" s="7"/>
      <c r="M67" s="7">
        <f t="shared" ref="M67:M74" si="26">SUM(G67:L67)</f>
        <v>0</v>
      </c>
      <c r="N67" s="6">
        <f t="shared" si="25"/>
        <v>83943</v>
      </c>
    </row>
    <row r="68" spans="1:14" ht="19.899999999999999" customHeight="1" x14ac:dyDescent="0.55000000000000004">
      <c r="A68" s="8" t="s">
        <v>151</v>
      </c>
      <c r="B68" s="9" t="s">
        <v>152</v>
      </c>
      <c r="C68" s="10" t="s">
        <v>153</v>
      </c>
      <c r="D68" s="6">
        <v>113440</v>
      </c>
      <c r="E68" s="6">
        <v>67600</v>
      </c>
      <c r="F68" s="6">
        <f t="shared" si="24"/>
        <v>45840</v>
      </c>
      <c r="G68" s="6"/>
      <c r="H68" s="6"/>
      <c r="I68" s="7"/>
      <c r="J68" s="7"/>
      <c r="K68" s="7"/>
      <c r="L68" s="7"/>
      <c r="M68" s="7">
        <f t="shared" si="26"/>
        <v>0</v>
      </c>
      <c r="N68" s="6">
        <f t="shared" si="25"/>
        <v>45840</v>
      </c>
    </row>
    <row r="69" spans="1:14" ht="19.899999999999999" customHeight="1" x14ac:dyDescent="0.55000000000000004">
      <c r="A69" s="8" t="s">
        <v>154</v>
      </c>
      <c r="B69" s="9" t="s">
        <v>155</v>
      </c>
      <c r="C69" s="10" t="s">
        <v>156</v>
      </c>
      <c r="D69" s="6">
        <v>73980</v>
      </c>
      <c r="E69" s="6">
        <v>44062</v>
      </c>
      <c r="F69" s="6">
        <f t="shared" si="24"/>
        <v>29918</v>
      </c>
      <c r="G69" s="6"/>
      <c r="H69" s="6"/>
      <c r="I69" s="7"/>
      <c r="J69" s="7"/>
      <c r="K69" s="7"/>
      <c r="L69" s="7"/>
      <c r="M69" s="7">
        <f t="shared" si="26"/>
        <v>0</v>
      </c>
      <c r="N69" s="6">
        <f t="shared" si="25"/>
        <v>29918</v>
      </c>
    </row>
    <row r="70" spans="1:14" ht="19.899999999999999" customHeight="1" x14ac:dyDescent="0.55000000000000004">
      <c r="A70" s="8" t="s">
        <v>157</v>
      </c>
      <c r="B70" s="9" t="s">
        <v>158</v>
      </c>
      <c r="C70" s="10" t="s">
        <v>159</v>
      </c>
      <c r="D70" s="6">
        <v>59190</v>
      </c>
      <c r="E70" s="6">
        <v>34709</v>
      </c>
      <c r="F70" s="6">
        <f t="shared" si="24"/>
        <v>24481</v>
      </c>
      <c r="G70" s="6"/>
      <c r="H70" s="6"/>
      <c r="I70" s="7"/>
      <c r="J70" s="7"/>
      <c r="K70" s="7"/>
      <c r="L70" s="7"/>
      <c r="M70" s="7">
        <f t="shared" si="26"/>
        <v>0</v>
      </c>
      <c r="N70" s="6">
        <f t="shared" si="25"/>
        <v>24481</v>
      </c>
    </row>
    <row r="71" spans="1:14" ht="19.899999999999999" customHeight="1" x14ac:dyDescent="0.55000000000000004">
      <c r="A71" s="8" t="s">
        <v>160</v>
      </c>
      <c r="B71" s="9" t="s">
        <v>161</v>
      </c>
      <c r="C71" s="10" t="s">
        <v>162</v>
      </c>
      <c r="D71" s="6">
        <v>29600</v>
      </c>
      <c r="E71" s="6">
        <v>17115</v>
      </c>
      <c r="F71" s="6">
        <f t="shared" si="24"/>
        <v>12485</v>
      </c>
      <c r="G71" s="6"/>
      <c r="H71" s="6"/>
      <c r="I71" s="7"/>
      <c r="J71" s="7"/>
      <c r="K71" s="7"/>
      <c r="L71" s="7"/>
      <c r="M71" s="7">
        <f t="shared" si="26"/>
        <v>0</v>
      </c>
      <c r="N71" s="6">
        <f t="shared" si="25"/>
        <v>12485</v>
      </c>
    </row>
    <row r="72" spans="1:14" ht="19.899999999999999" customHeight="1" x14ac:dyDescent="0.55000000000000004">
      <c r="A72" s="8" t="s">
        <v>163</v>
      </c>
      <c r="B72" s="9" t="s">
        <v>164</v>
      </c>
      <c r="C72" s="10" t="s">
        <v>165</v>
      </c>
      <c r="D72" s="6">
        <v>138350</v>
      </c>
      <c r="E72" s="6">
        <v>89800</v>
      </c>
      <c r="F72" s="6">
        <f t="shared" si="24"/>
        <v>48550</v>
      </c>
      <c r="G72" s="6"/>
      <c r="H72" s="6"/>
      <c r="I72" s="7"/>
      <c r="J72" s="7"/>
      <c r="K72" s="7"/>
      <c r="L72" s="7"/>
      <c r="M72" s="7">
        <f t="shared" si="26"/>
        <v>0</v>
      </c>
      <c r="N72" s="6">
        <f t="shared" si="25"/>
        <v>48550</v>
      </c>
    </row>
    <row r="73" spans="1:14" ht="19.899999999999999" customHeight="1" x14ac:dyDescent="0.55000000000000004">
      <c r="A73" s="8" t="s">
        <v>166</v>
      </c>
      <c r="B73" s="9" t="s">
        <v>167</v>
      </c>
      <c r="C73" s="10" t="s">
        <v>168</v>
      </c>
      <c r="D73" s="6">
        <v>69050</v>
      </c>
      <c r="E73" s="6">
        <v>40115</v>
      </c>
      <c r="F73" s="6">
        <f t="shared" si="24"/>
        <v>28935</v>
      </c>
      <c r="G73" s="6"/>
      <c r="H73" s="6"/>
      <c r="I73" s="7"/>
      <c r="J73" s="7"/>
      <c r="K73" s="7"/>
      <c r="L73" s="7"/>
      <c r="M73" s="7">
        <f t="shared" si="26"/>
        <v>0</v>
      </c>
      <c r="N73" s="6">
        <f t="shared" si="25"/>
        <v>28935</v>
      </c>
    </row>
    <row r="74" spans="1:14" ht="19.899999999999999" customHeight="1" x14ac:dyDescent="0.55000000000000004">
      <c r="A74" s="18" t="s">
        <v>169</v>
      </c>
      <c r="B74" s="19" t="s">
        <v>170</v>
      </c>
      <c r="C74" s="11" t="s">
        <v>171</v>
      </c>
      <c r="D74" s="12">
        <v>83850</v>
      </c>
      <c r="E74" s="12">
        <v>55100</v>
      </c>
      <c r="F74" s="12">
        <f t="shared" si="24"/>
        <v>28750</v>
      </c>
      <c r="G74" s="12"/>
      <c r="H74" s="12"/>
      <c r="I74" s="32"/>
      <c r="J74" s="32"/>
      <c r="K74" s="32"/>
      <c r="L74" s="32"/>
      <c r="M74" s="13">
        <f t="shared" si="26"/>
        <v>0</v>
      </c>
      <c r="N74" s="6">
        <f t="shared" si="25"/>
        <v>28750</v>
      </c>
    </row>
    <row r="75" spans="1:14" s="14" customFormat="1" ht="19.899999999999999" customHeight="1" x14ac:dyDescent="0.2">
      <c r="A75" s="33"/>
      <c r="B75" s="21"/>
      <c r="C75" s="21" t="s">
        <v>172</v>
      </c>
      <c r="D75" s="23">
        <f>SUM(D66:D74)</f>
        <v>851870</v>
      </c>
      <c r="E75" s="23">
        <f t="shared" ref="E75:N75" si="27">SUM(E66:E74)</f>
        <v>513013</v>
      </c>
      <c r="F75" s="23">
        <f t="shared" si="27"/>
        <v>338857</v>
      </c>
      <c r="G75" s="23">
        <f t="shared" si="27"/>
        <v>0</v>
      </c>
      <c r="H75" s="23">
        <f t="shared" si="27"/>
        <v>0</v>
      </c>
      <c r="I75" s="23">
        <f t="shared" si="27"/>
        <v>0</v>
      </c>
      <c r="J75" s="23">
        <f t="shared" si="27"/>
        <v>0</v>
      </c>
      <c r="K75" s="23">
        <f t="shared" si="27"/>
        <v>0</v>
      </c>
      <c r="L75" s="23">
        <f t="shared" si="27"/>
        <v>0</v>
      </c>
      <c r="M75" s="23">
        <f t="shared" si="27"/>
        <v>0</v>
      </c>
      <c r="N75" s="23">
        <f t="shared" si="27"/>
        <v>338857</v>
      </c>
    </row>
    <row r="76" spans="1:14" ht="19.899999999999999" customHeight="1" x14ac:dyDescent="0.55000000000000004">
      <c r="A76" s="3" t="s">
        <v>173</v>
      </c>
      <c r="B76" s="4" t="s">
        <v>174</v>
      </c>
      <c r="C76" s="5" t="s">
        <v>175</v>
      </c>
      <c r="D76" s="15">
        <v>75480</v>
      </c>
      <c r="E76" s="15">
        <v>44900</v>
      </c>
      <c r="F76" s="6">
        <f t="shared" ref="F76:F83" si="28">+D76-E76</f>
        <v>30580</v>
      </c>
      <c r="G76" s="54"/>
      <c r="H76" s="54"/>
      <c r="I76" s="16"/>
      <c r="J76" s="16"/>
      <c r="K76" s="16"/>
      <c r="L76" s="16"/>
      <c r="M76" s="16">
        <f>SUM(G76:L76)</f>
        <v>0</v>
      </c>
      <c r="N76" s="15">
        <f t="shared" ref="N76:N83" si="29">+F76-M76</f>
        <v>30580</v>
      </c>
    </row>
    <row r="77" spans="1:14" ht="19.899999999999999" customHeight="1" x14ac:dyDescent="0.55000000000000004">
      <c r="A77" s="8" t="s">
        <v>173</v>
      </c>
      <c r="B77" s="9" t="s">
        <v>176</v>
      </c>
      <c r="C77" s="10" t="s">
        <v>177</v>
      </c>
      <c r="D77" s="6">
        <v>162760</v>
      </c>
      <c r="E77" s="6">
        <v>89100</v>
      </c>
      <c r="F77" s="6">
        <f t="shared" si="28"/>
        <v>73660</v>
      </c>
      <c r="G77" s="6"/>
      <c r="H77" s="6"/>
      <c r="I77" s="7"/>
      <c r="J77" s="7"/>
      <c r="K77" s="7"/>
      <c r="L77" s="7"/>
      <c r="M77" s="7">
        <f t="shared" ref="M77:M83" si="30">SUM(G77:L77)</f>
        <v>0</v>
      </c>
      <c r="N77" s="6">
        <f t="shared" si="29"/>
        <v>73660</v>
      </c>
    </row>
    <row r="78" spans="1:14" ht="19.899999999999999" customHeight="1" x14ac:dyDescent="0.55000000000000004">
      <c r="A78" s="8" t="s">
        <v>178</v>
      </c>
      <c r="B78" s="9" t="s">
        <v>179</v>
      </c>
      <c r="C78" s="10" t="s">
        <v>180</v>
      </c>
      <c r="D78" s="6">
        <v>54260</v>
      </c>
      <c r="E78" s="6">
        <v>34630</v>
      </c>
      <c r="F78" s="6">
        <f t="shared" si="28"/>
        <v>19630</v>
      </c>
      <c r="G78" s="6"/>
      <c r="H78" s="6"/>
      <c r="I78" s="7"/>
      <c r="J78" s="7"/>
      <c r="K78" s="7"/>
      <c r="L78" s="7"/>
      <c r="M78" s="7">
        <f t="shared" si="30"/>
        <v>0</v>
      </c>
      <c r="N78" s="6">
        <f t="shared" si="29"/>
        <v>19630</v>
      </c>
    </row>
    <row r="79" spans="1:14" ht="19.899999999999999" customHeight="1" x14ac:dyDescent="0.55000000000000004">
      <c r="A79" s="8" t="s">
        <v>181</v>
      </c>
      <c r="B79" s="9" t="s">
        <v>182</v>
      </c>
      <c r="C79" s="10" t="s">
        <v>183</v>
      </c>
      <c r="D79" s="6">
        <v>108510</v>
      </c>
      <c r="E79" s="6">
        <v>64573</v>
      </c>
      <c r="F79" s="6">
        <f t="shared" si="28"/>
        <v>43937</v>
      </c>
      <c r="G79" s="6"/>
      <c r="H79" s="6"/>
      <c r="I79" s="7"/>
      <c r="J79" s="7"/>
      <c r="K79" s="7"/>
      <c r="L79" s="7"/>
      <c r="M79" s="7">
        <f t="shared" si="30"/>
        <v>0</v>
      </c>
      <c r="N79" s="6">
        <f t="shared" si="29"/>
        <v>43937</v>
      </c>
    </row>
    <row r="80" spans="1:14" ht="19.899999999999999" customHeight="1" x14ac:dyDescent="0.55000000000000004">
      <c r="A80" s="8" t="s">
        <v>184</v>
      </c>
      <c r="B80" s="9" t="s">
        <v>185</v>
      </c>
      <c r="C80" s="10" t="s">
        <v>186</v>
      </c>
      <c r="D80" s="6">
        <v>24660</v>
      </c>
      <c r="E80" s="6">
        <v>16470</v>
      </c>
      <c r="F80" s="6">
        <f t="shared" si="28"/>
        <v>8190</v>
      </c>
      <c r="G80" s="6"/>
      <c r="H80" s="6"/>
      <c r="I80" s="7"/>
      <c r="J80" s="7"/>
      <c r="K80" s="7"/>
      <c r="L80" s="7"/>
      <c r="M80" s="7">
        <f t="shared" si="30"/>
        <v>0</v>
      </c>
      <c r="N80" s="6">
        <f t="shared" si="29"/>
        <v>8190</v>
      </c>
    </row>
    <row r="81" spans="1:14" ht="19.899999999999999" customHeight="1" x14ac:dyDescent="0.55000000000000004">
      <c r="A81" s="8" t="s">
        <v>187</v>
      </c>
      <c r="B81" s="9" t="s">
        <v>188</v>
      </c>
      <c r="C81" s="10" t="s">
        <v>189</v>
      </c>
      <c r="D81" s="6">
        <v>77260</v>
      </c>
      <c r="E81" s="6">
        <v>49910</v>
      </c>
      <c r="F81" s="6">
        <f t="shared" si="28"/>
        <v>27350</v>
      </c>
      <c r="G81" s="6"/>
      <c r="H81" s="6"/>
      <c r="I81" s="7"/>
      <c r="J81" s="7"/>
      <c r="K81" s="7"/>
      <c r="L81" s="7"/>
      <c r="M81" s="7">
        <f t="shared" si="30"/>
        <v>0</v>
      </c>
      <c r="N81" s="6">
        <f t="shared" si="29"/>
        <v>27350</v>
      </c>
    </row>
    <row r="82" spans="1:14" ht="19.899999999999999" customHeight="1" x14ac:dyDescent="0.55000000000000004">
      <c r="A82" s="8" t="s">
        <v>190</v>
      </c>
      <c r="B82" s="9" t="s">
        <v>191</v>
      </c>
      <c r="C82" s="10" t="s">
        <v>192</v>
      </c>
      <c r="D82" s="6">
        <v>54260</v>
      </c>
      <c r="E82" s="6">
        <v>31829</v>
      </c>
      <c r="F82" s="6">
        <f t="shared" si="28"/>
        <v>22431</v>
      </c>
      <c r="G82" s="6"/>
      <c r="H82" s="6"/>
      <c r="I82" s="7"/>
      <c r="J82" s="7"/>
      <c r="K82" s="7"/>
      <c r="L82" s="7"/>
      <c r="M82" s="7">
        <f t="shared" si="30"/>
        <v>0</v>
      </c>
      <c r="N82" s="6">
        <f t="shared" si="29"/>
        <v>22431</v>
      </c>
    </row>
    <row r="83" spans="1:14" ht="19.899999999999999" customHeight="1" x14ac:dyDescent="0.55000000000000004">
      <c r="A83" s="18" t="s">
        <v>193</v>
      </c>
      <c r="B83" s="19" t="s">
        <v>194</v>
      </c>
      <c r="C83" s="11" t="s">
        <v>195</v>
      </c>
      <c r="D83" s="12">
        <v>24660</v>
      </c>
      <c r="E83" s="12">
        <v>15895</v>
      </c>
      <c r="F83" s="12">
        <f t="shared" si="28"/>
        <v>8765</v>
      </c>
      <c r="G83" s="12"/>
      <c r="H83" s="12"/>
      <c r="I83" s="13"/>
      <c r="J83" s="13"/>
      <c r="K83" s="13"/>
      <c r="L83" s="13"/>
      <c r="M83" s="13">
        <f t="shared" si="30"/>
        <v>0</v>
      </c>
      <c r="N83" s="12">
        <f t="shared" si="29"/>
        <v>8765</v>
      </c>
    </row>
    <row r="84" spans="1:14" s="14" customFormat="1" ht="19.899999999999999" customHeight="1" x14ac:dyDescent="0.2">
      <c r="A84" s="20"/>
      <c r="B84" s="21"/>
      <c r="C84" s="22" t="s">
        <v>196</v>
      </c>
      <c r="D84" s="23">
        <f t="shared" ref="D84:N84" si="31">SUM(D76:D83)</f>
        <v>581850</v>
      </c>
      <c r="E84" s="23">
        <f t="shared" si="31"/>
        <v>347307</v>
      </c>
      <c r="F84" s="23">
        <f t="shared" si="31"/>
        <v>234543</v>
      </c>
      <c r="G84" s="23">
        <f t="shared" si="31"/>
        <v>0</v>
      </c>
      <c r="H84" s="23">
        <f t="shared" si="31"/>
        <v>0</v>
      </c>
      <c r="I84" s="23">
        <f t="shared" si="31"/>
        <v>0</v>
      </c>
      <c r="J84" s="23">
        <f t="shared" si="31"/>
        <v>0</v>
      </c>
      <c r="K84" s="23">
        <f t="shared" si="31"/>
        <v>0</v>
      </c>
      <c r="L84" s="23">
        <f t="shared" si="31"/>
        <v>0</v>
      </c>
      <c r="M84" s="23">
        <f t="shared" si="31"/>
        <v>0</v>
      </c>
      <c r="N84" s="23">
        <f t="shared" si="31"/>
        <v>234543</v>
      </c>
    </row>
    <row r="85" spans="1:14" ht="19.899999999999999" customHeight="1" x14ac:dyDescent="0.55000000000000004">
      <c r="A85" s="8" t="s">
        <v>197</v>
      </c>
      <c r="B85" s="9" t="s">
        <v>279</v>
      </c>
      <c r="C85" s="10" t="s">
        <v>278</v>
      </c>
      <c r="D85" s="6">
        <v>209670</v>
      </c>
      <c r="E85" s="6">
        <v>117800</v>
      </c>
      <c r="F85" s="6">
        <f t="shared" ref="F85:F92" si="32">+D85-E85</f>
        <v>91870</v>
      </c>
      <c r="G85" s="24"/>
      <c r="H85" s="24"/>
      <c r="I85" s="34"/>
      <c r="J85" s="34"/>
      <c r="K85" s="34"/>
      <c r="L85" s="34"/>
      <c r="M85" s="7">
        <f>SUM(G85:L85)</f>
        <v>0</v>
      </c>
      <c r="N85" s="6">
        <f t="shared" ref="N85:N92" si="33">+F85-M85</f>
        <v>91870</v>
      </c>
    </row>
    <row r="86" spans="1:14" ht="19.899999999999999" customHeight="1" x14ac:dyDescent="0.55000000000000004">
      <c r="A86" s="8" t="s">
        <v>197</v>
      </c>
      <c r="B86" s="9" t="s">
        <v>198</v>
      </c>
      <c r="C86" s="10" t="s">
        <v>199</v>
      </c>
      <c r="D86" s="6">
        <v>146310</v>
      </c>
      <c r="E86" s="6">
        <v>94876</v>
      </c>
      <c r="F86" s="6">
        <f t="shared" si="32"/>
        <v>51434</v>
      </c>
      <c r="G86" s="24"/>
      <c r="H86" s="24"/>
      <c r="I86" s="34"/>
      <c r="J86" s="34"/>
      <c r="K86" s="34"/>
      <c r="L86" s="34"/>
      <c r="M86" s="7">
        <f t="shared" ref="M86:M92" si="34">SUM(G86:L86)</f>
        <v>0</v>
      </c>
      <c r="N86" s="6">
        <f t="shared" si="33"/>
        <v>51434</v>
      </c>
    </row>
    <row r="87" spans="1:14" ht="19.899999999999999" customHeight="1" x14ac:dyDescent="0.55000000000000004">
      <c r="A87" s="8" t="s">
        <v>200</v>
      </c>
      <c r="B87" s="9" t="s">
        <v>201</v>
      </c>
      <c r="C87" s="10" t="s">
        <v>202</v>
      </c>
      <c r="D87" s="6">
        <v>83850</v>
      </c>
      <c r="E87" s="6">
        <v>54760</v>
      </c>
      <c r="F87" s="6">
        <f t="shared" si="32"/>
        <v>29090</v>
      </c>
      <c r="G87" s="6"/>
      <c r="H87" s="6"/>
      <c r="I87" s="7"/>
      <c r="J87" s="7"/>
      <c r="K87" s="7"/>
      <c r="L87" s="7"/>
      <c r="M87" s="7">
        <f t="shared" si="34"/>
        <v>0</v>
      </c>
      <c r="N87" s="6">
        <f t="shared" si="33"/>
        <v>29090</v>
      </c>
    </row>
    <row r="88" spans="1:14" ht="19.899999999999999" customHeight="1" x14ac:dyDescent="0.55000000000000004">
      <c r="A88" s="8" t="s">
        <v>203</v>
      </c>
      <c r="B88" s="9" t="s">
        <v>204</v>
      </c>
      <c r="C88" s="10" t="s">
        <v>205</v>
      </c>
      <c r="D88" s="6">
        <v>34530</v>
      </c>
      <c r="E88" s="6">
        <v>20538</v>
      </c>
      <c r="F88" s="6">
        <f t="shared" si="32"/>
        <v>13992</v>
      </c>
      <c r="G88" s="6"/>
      <c r="H88" s="6"/>
      <c r="I88" s="7"/>
      <c r="J88" s="7"/>
      <c r="K88" s="7"/>
      <c r="L88" s="7"/>
      <c r="M88" s="7">
        <f t="shared" si="34"/>
        <v>0</v>
      </c>
      <c r="N88" s="6">
        <f t="shared" si="33"/>
        <v>13992</v>
      </c>
    </row>
    <row r="89" spans="1:14" ht="19.899999999999999" customHeight="1" x14ac:dyDescent="0.55000000000000004">
      <c r="A89" s="8" t="s">
        <v>206</v>
      </c>
      <c r="B89" s="9" t="s">
        <v>207</v>
      </c>
      <c r="C89" s="10" t="s">
        <v>208</v>
      </c>
      <c r="D89" s="6">
        <v>177460</v>
      </c>
      <c r="E89" s="6">
        <v>106400</v>
      </c>
      <c r="F89" s="6">
        <f t="shared" si="32"/>
        <v>71060</v>
      </c>
      <c r="G89" s="6"/>
      <c r="H89" s="6"/>
      <c r="I89" s="28"/>
      <c r="J89" s="28"/>
      <c r="K89" s="28"/>
      <c r="L89" s="28"/>
      <c r="M89" s="7">
        <f t="shared" si="34"/>
        <v>0</v>
      </c>
      <c r="N89" s="6">
        <f t="shared" si="33"/>
        <v>71060</v>
      </c>
    </row>
    <row r="90" spans="1:14" ht="19.899999999999999" customHeight="1" x14ac:dyDescent="0.55000000000000004">
      <c r="A90" s="8" t="s">
        <v>209</v>
      </c>
      <c r="B90" s="9" t="s">
        <v>210</v>
      </c>
      <c r="C90" s="10" t="s">
        <v>211</v>
      </c>
      <c r="D90" s="6">
        <v>197390</v>
      </c>
      <c r="E90" s="6">
        <v>119400</v>
      </c>
      <c r="F90" s="6">
        <f t="shared" si="32"/>
        <v>77990</v>
      </c>
      <c r="G90" s="6"/>
      <c r="H90" s="6"/>
      <c r="I90" s="35"/>
      <c r="J90" s="35"/>
      <c r="K90" s="35"/>
      <c r="L90" s="35"/>
      <c r="M90" s="7">
        <f t="shared" si="34"/>
        <v>0</v>
      </c>
      <c r="N90" s="6">
        <f t="shared" si="33"/>
        <v>77990</v>
      </c>
    </row>
    <row r="91" spans="1:14" ht="19.899999999999999" customHeight="1" x14ac:dyDescent="0.55000000000000004">
      <c r="A91" s="8" t="s">
        <v>212</v>
      </c>
      <c r="B91" s="9" t="s">
        <v>213</v>
      </c>
      <c r="C91" s="10" t="s">
        <v>214</v>
      </c>
      <c r="D91" s="6">
        <v>214320</v>
      </c>
      <c r="E91" s="6">
        <v>129400</v>
      </c>
      <c r="F91" s="6">
        <f t="shared" si="32"/>
        <v>84920</v>
      </c>
      <c r="G91" s="6"/>
      <c r="H91" s="6"/>
      <c r="I91" s="29"/>
      <c r="J91" s="29"/>
      <c r="K91" s="29"/>
      <c r="L91" s="29"/>
      <c r="M91" s="7">
        <f t="shared" si="34"/>
        <v>0</v>
      </c>
      <c r="N91" s="6">
        <f t="shared" si="33"/>
        <v>84920</v>
      </c>
    </row>
    <row r="92" spans="1:14" ht="19.899999999999999" customHeight="1" x14ac:dyDescent="0.55000000000000004">
      <c r="A92" s="8" t="s">
        <v>277</v>
      </c>
      <c r="B92" s="9" t="s">
        <v>276</v>
      </c>
      <c r="C92" s="56" t="s">
        <v>275</v>
      </c>
      <c r="D92" s="57">
        <v>59190</v>
      </c>
      <c r="E92" s="57">
        <v>35900</v>
      </c>
      <c r="F92" s="6">
        <f t="shared" si="32"/>
        <v>23290</v>
      </c>
      <c r="G92" s="57"/>
      <c r="H92" s="57"/>
      <c r="I92" s="59"/>
      <c r="J92" s="59"/>
      <c r="K92" s="59"/>
      <c r="L92" s="59"/>
      <c r="M92" s="7">
        <f t="shared" si="34"/>
        <v>0</v>
      </c>
      <c r="N92" s="6">
        <f t="shared" si="33"/>
        <v>23290</v>
      </c>
    </row>
    <row r="93" spans="1:14" s="14" customFormat="1" ht="19.899999999999999" customHeight="1" x14ac:dyDescent="0.2">
      <c r="A93" s="20"/>
      <c r="B93" s="22"/>
      <c r="C93" s="22" t="s">
        <v>215</v>
      </c>
      <c r="D93" s="23">
        <f>SUM(D85:D92)</f>
        <v>1122720</v>
      </c>
      <c r="E93" s="23">
        <f t="shared" ref="E93:N93" si="35">SUM(E85:E92)</f>
        <v>679074</v>
      </c>
      <c r="F93" s="23">
        <f t="shared" si="35"/>
        <v>443646</v>
      </c>
      <c r="G93" s="23">
        <f t="shared" si="35"/>
        <v>0</v>
      </c>
      <c r="H93" s="23">
        <f t="shared" si="35"/>
        <v>0</v>
      </c>
      <c r="I93" s="23">
        <f t="shared" si="35"/>
        <v>0</v>
      </c>
      <c r="J93" s="23">
        <f t="shared" si="35"/>
        <v>0</v>
      </c>
      <c r="K93" s="23">
        <f t="shared" si="35"/>
        <v>0</v>
      </c>
      <c r="L93" s="23">
        <f t="shared" si="35"/>
        <v>0</v>
      </c>
      <c r="M93" s="23">
        <f t="shared" si="35"/>
        <v>0</v>
      </c>
      <c r="N93" s="23">
        <f t="shared" si="35"/>
        <v>443646</v>
      </c>
    </row>
    <row r="94" spans="1:14" ht="19.899999999999999" customHeight="1" x14ac:dyDescent="0.55000000000000004">
      <c r="A94" s="3" t="s">
        <v>216</v>
      </c>
      <c r="B94" s="4" t="s">
        <v>217</v>
      </c>
      <c r="C94" s="5" t="s">
        <v>218</v>
      </c>
      <c r="D94" s="15">
        <v>201480</v>
      </c>
      <c r="E94" s="15">
        <v>113000</v>
      </c>
      <c r="F94" s="15">
        <f t="shared" ref="F94:F102" si="36">+D94-E94</f>
        <v>88480</v>
      </c>
      <c r="G94" s="15"/>
      <c r="H94" s="15"/>
      <c r="I94" s="16"/>
      <c r="J94" s="16"/>
      <c r="K94" s="16"/>
      <c r="L94" s="16"/>
      <c r="M94" s="16">
        <f>SUM(G94:L94)</f>
        <v>0</v>
      </c>
      <c r="N94" s="6">
        <f t="shared" ref="N94:N102" si="37">+F94-M94</f>
        <v>88480</v>
      </c>
    </row>
    <row r="95" spans="1:14" ht="19.899999999999999" customHeight="1" x14ac:dyDescent="0.55000000000000004">
      <c r="A95" s="8" t="s">
        <v>216</v>
      </c>
      <c r="B95" s="9" t="s">
        <v>219</v>
      </c>
      <c r="C95" s="10" t="s">
        <v>220</v>
      </c>
      <c r="D95" s="6">
        <v>59190</v>
      </c>
      <c r="E95" s="6">
        <v>39300</v>
      </c>
      <c r="F95" s="6">
        <f t="shared" si="36"/>
        <v>19890</v>
      </c>
      <c r="G95" s="6"/>
      <c r="H95" s="6"/>
      <c r="I95" s="29"/>
      <c r="J95" s="29"/>
      <c r="K95" s="29"/>
      <c r="L95" s="29"/>
      <c r="M95" s="7">
        <f t="shared" ref="M95:M102" si="38">SUM(G95:L95)</f>
        <v>0</v>
      </c>
      <c r="N95" s="6">
        <f t="shared" si="37"/>
        <v>19890</v>
      </c>
    </row>
    <row r="96" spans="1:14" ht="19.899999999999999" customHeight="1" x14ac:dyDescent="0.55000000000000004">
      <c r="A96" s="8" t="s">
        <v>221</v>
      </c>
      <c r="B96" s="9" t="s">
        <v>222</v>
      </c>
      <c r="C96" s="10" t="s">
        <v>223</v>
      </c>
      <c r="D96" s="6">
        <v>177520</v>
      </c>
      <c r="E96" s="6">
        <v>93535</v>
      </c>
      <c r="F96" s="6">
        <f t="shared" si="36"/>
        <v>83985</v>
      </c>
      <c r="G96" s="6"/>
      <c r="H96" s="6"/>
      <c r="I96" s="7"/>
      <c r="J96" s="7"/>
      <c r="K96" s="7"/>
      <c r="L96" s="7"/>
      <c r="M96" s="7">
        <f t="shared" si="38"/>
        <v>0</v>
      </c>
      <c r="N96" s="6">
        <f t="shared" si="37"/>
        <v>83985</v>
      </c>
    </row>
    <row r="97" spans="1:15" ht="19.899999999999999" customHeight="1" x14ac:dyDescent="0.55000000000000004">
      <c r="A97" s="36" t="s">
        <v>224</v>
      </c>
      <c r="B97" s="37" t="s">
        <v>225</v>
      </c>
      <c r="C97" s="10" t="s">
        <v>226</v>
      </c>
      <c r="D97" s="6">
        <v>49320</v>
      </c>
      <c r="E97" s="6">
        <v>34049</v>
      </c>
      <c r="F97" s="6">
        <f t="shared" si="36"/>
        <v>15271</v>
      </c>
      <c r="G97" s="6"/>
      <c r="H97" s="6"/>
      <c r="I97" s="7"/>
      <c r="J97" s="7"/>
      <c r="K97" s="7"/>
      <c r="L97" s="7"/>
      <c r="M97" s="7">
        <f t="shared" si="38"/>
        <v>0</v>
      </c>
      <c r="N97" s="6">
        <f t="shared" si="37"/>
        <v>15271</v>
      </c>
    </row>
    <row r="98" spans="1:15" ht="19.899999999999999" customHeight="1" x14ac:dyDescent="0.55000000000000004">
      <c r="A98" s="8" t="s">
        <v>227</v>
      </c>
      <c r="B98" s="9" t="s">
        <v>228</v>
      </c>
      <c r="C98" s="10" t="s">
        <v>229</v>
      </c>
      <c r="D98" s="6">
        <v>108540</v>
      </c>
      <c r="E98" s="6">
        <v>69878</v>
      </c>
      <c r="F98" s="6">
        <f t="shared" si="36"/>
        <v>38662</v>
      </c>
      <c r="G98" s="6"/>
      <c r="H98" s="6"/>
      <c r="I98" s="7"/>
      <c r="J98" s="7"/>
      <c r="K98" s="7"/>
      <c r="L98" s="7"/>
      <c r="M98" s="7">
        <f t="shared" si="38"/>
        <v>0</v>
      </c>
      <c r="N98" s="6">
        <f t="shared" si="37"/>
        <v>38662</v>
      </c>
    </row>
    <row r="99" spans="1:15" ht="19.899999999999999" customHeight="1" x14ac:dyDescent="0.55000000000000004">
      <c r="A99" s="8" t="s">
        <v>230</v>
      </c>
      <c r="B99" s="9" t="s">
        <v>231</v>
      </c>
      <c r="C99" s="10" t="s">
        <v>232</v>
      </c>
      <c r="D99" s="6">
        <v>54900</v>
      </c>
      <c r="E99" s="6">
        <v>35100</v>
      </c>
      <c r="F99" s="6">
        <f t="shared" si="36"/>
        <v>19800</v>
      </c>
      <c r="G99" s="6"/>
      <c r="H99" s="6"/>
      <c r="I99" s="7"/>
      <c r="J99" s="7"/>
      <c r="K99" s="7"/>
      <c r="L99" s="7"/>
      <c r="M99" s="7">
        <f t="shared" si="38"/>
        <v>0</v>
      </c>
      <c r="N99" s="6">
        <f t="shared" si="37"/>
        <v>19800</v>
      </c>
    </row>
    <row r="100" spans="1:15" ht="19.899999999999999" customHeight="1" x14ac:dyDescent="0.55000000000000004">
      <c r="A100" s="8" t="s">
        <v>151</v>
      </c>
      <c r="B100" s="9" t="s">
        <v>233</v>
      </c>
      <c r="C100" s="10" t="s">
        <v>234</v>
      </c>
      <c r="D100" s="6">
        <v>57530</v>
      </c>
      <c r="E100" s="6">
        <v>36960</v>
      </c>
      <c r="F100" s="6">
        <f t="shared" si="36"/>
        <v>20570</v>
      </c>
      <c r="G100" s="6"/>
      <c r="H100" s="6"/>
      <c r="I100" s="7"/>
      <c r="J100" s="7"/>
      <c r="K100" s="7"/>
      <c r="L100" s="7"/>
      <c r="M100" s="7">
        <f t="shared" si="38"/>
        <v>0</v>
      </c>
      <c r="N100" s="6">
        <f t="shared" si="37"/>
        <v>20570</v>
      </c>
    </row>
    <row r="101" spans="1:15" ht="19.899999999999999" customHeight="1" x14ac:dyDescent="0.55000000000000004">
      <c r="A101" s="8" t="s">
        <v>235</v>
      </c>
      <c r="B101" s="9" t="s">
        <v>236</v>
      </c>
      <c r="C101" s="10" t="s">
        <v>237</v>
      </c>
      <c r="D101" s="6">
        <v>54260</v>
      </c>
      <c r="E101" s="6">
        <v>35704</v>
      </c>
      <c r="F101" s="6">
        <f t="shared" si="36"/>
        <v>18556</v>
      </c>
      <c r="G101" s="6"/>
      <c r="H101" s="6"/>
      <c r="I101" s="7"/>
      <c r="J101" s="7"/>
      <c r="K101" s="7"/>
      <c r="L101" s="7"/>
      <c r="M101" s="7">
        <f t="shared" si="38"/>
        <v>0</v>
      </c>
      <c r="N101" s="6">
        <f t="shared" si="37"/>
        <v>18556</v>
      </c>
    </row>
    <row r="102" spans="1:15" ht="19.899999999999999" customHeight="1" x14ac:dyDescent="0.55000000000000004">
      <c r="A102" s="18" t="s">
        <v>238</v>
      </c>
      <c r="B102" s="19" t="s">
        <v>239</v>
      </c>
      <c r="C102" s="11" t="s">
        <v>240</v>
      </c>
      <c r="D102" s="12">
        <v>64120</v>
      </c>
      <c r="E102" s="12">
        <v>38200</v>
      </c>
      <c r="F102" s="12">
        <f t="shared" si="36"/>
        <v>25920</v>
      </c>
      <c r="G102" s="12"/>
      <c r="H102" s="12"/>
      <c r="I102" s="13"/>
      <c r="J102" s="13"/>
      <c r="K102" s="13"/>
      <c r="L102" s="13"/>
      <c r="M102" s="13">
        <f t="shared" si="38"/>
        <v>0</v>
      </c>
      <c r="N102" s="6">
        <f t="shared" si="37"/>
        <v>25920</v>
      </c>
    </row>
    <row r="103" spans="1:15" s="14" customFormat="1" ht="19.899999999999999" customHeight="1" x14ac:dyDescent="0.2">
      <c r="A103" s="38"/>
      <c r="B103" s="22"/>
      <c r="C103" s="22" t="s">
        <v>241</v>
      </c>
      <c r="D103" s="23">
        <f>SUM(D94:D102)</f>
        <v>826860</v>
      </c>
      <c r="E103" s="23">
        <f t="shared" ref="E103:N103" si="39">SUM(E94:E102)</f>
        <v>495726</v>
      </c>
      <c r="F103" s="23">
        <f t="shared" si="39"/>
        <v>331134</v>
      </c>
      <c r="G103" s="23">
        <f t="shared" si="39"/>
        <v>0</v>
      </c>
      <c r="H103" s="23">
        <f t="shared" si="39"/>
        <v>0</v>
      </c>
      <c r="I103" s="23">
        <f t="shared" si="39"/>
        <v>0</v>
      </c>
      <c r="J103" s="23">
        <f t="shared" si="39"/>
        <v>0</v>
      </c>
      <c r="K103" s="23">
        <f t="shared" si="39"/>
        <v>0</v>
      </c>
      <c r="L103" s="23">
        <f t="shared" si="39"/>
        <v>0</v>
      </c>
      <c r="M103" s="23">
        <f t="shared" si="39"/>
        <v>0</v>
      </c>
      <c r="N103" s="23">
        <f t="shared" si="39"/>
        <v>331134</v>
      </c>
    </row>
    <row r="104" spans="1:15" s="41" customFormat="1" ht="19.899999999999999" hidden="1" customHeight="1" thickBot="1" x14ac:dyDescent="0.6">
      <c r="A104" s="39" t="s">
        <v>242</v>
      </c>
      <c r="B104" s="40"/>
      <c r="C104" s="51" t="s">
        <v>243</v>
      </c>
      <c r="D104" s="52">
        <f>SUM(D103,D93,D84,D75,D65,D55,D45,D36,D29,D18)</f>
        <v>9840430</v>
      </c>
      <c r="E104" s="52">
        <f>SUM(E103,E93,E84,E75,E65,E55,E45,E36,E29,E18)</f>
        <v>5953394</v>
      </c>
      <c r="F104" s="52">
        <f>SUM(F103,F93,F84,F75,F65,F55,F45,F36,F29,F18)</f>
        <v>3887036</v>
      </c>
      <c r="G104" s="52">
        <f t="shared" ref="G104:K104" si="40">SUM(G103,G93,G84,G75,G65,G55,G45,G36,G29,G18)</f>
        <v>0</v>
      </c>
      <c r="H104" s="52">
        <f t="shared" si="40"/>
        <v>0</v>
      </c>
      <c r="I104" s="52">
        <f t="shared" si="40"/>
        <v>0</v>
      </c>
      <c r="J104" s="52">
        <f t="shared" si="40"/>
        <v>0</v>
      </c>
      <c r="K104" s="52">
        <f t="shared" si="40"/>
        <v>0</v>
      </c>
      <c r="L104" s="52">
        <f t="shared" ref="L104:N104" si="41">SUM(L103,L93,L84,L75,L65,L55,L45,L36,L29,L18)</f>
        <v>0</v>
      </c>
      <c r="M104" s="52">
        <f t="shared" si="41"/>
        <v>0</v>
      </c>
      <c r="N104" s="53">
        <f t="shared" si="41"/>
        <v>3887036</v>
      </c>
    </row>
    <row r="105" spans="1:15" s="41" customFormat="1" ht="19.899999999999999" hidden="1" customHeight="1" thickTop="1" thickBot="1" x14ac:dyDescent="0.6">
      <c r="A105" s="42"/>
      <c r="B105" s="43"/>
      <c r="C105" s="49" t="s">
        <v>244</v>
      </c>
      <c r="D105" s="50">
        <f>+D6+D19+D30+D37+D46+D56+D66+D76+D85+D94</f>
        <v>1723000</v>
      </c>
      <c r="E105" s="50">
        <f t="shared" ref="E105:N105" si="42">+E6+E19+E30+E37+E46+E56+E66+E76+E85+E94</f>
        <v>1028482.37</v>
      </c>
      <c r="F105" s="50">
        <f t="shared" si="42"/>
        <v>694517.63</v>
      </c>
      <c r="G105" s="50">
        <f t="shared" si="42"/>
        <v>0</v>
      </c>
      <c r="H105" s="50">
        <f t="shared" si="42"/>
        <v>0</v>
      </c>
      <c r="I105" s="50">
        <f t="shared" si="42"/>
        <v>0</v>
      </c>
      <c r="J105" s="50">
        <f t="shared" si="42"/>
        <v>0</v>
      </c>
      <c r="K105" s="50">
        <f t="shared" si="42"/>
        <v>0</v>
      </c>
      <c r="L105" s="50">
        <f t="shared" si="42"/>
        <v>0</v>
      </c>
      <c r="M105" s="50">
        <f t="shared" si="42"/>
        <v>0</v>
      </c>
      <c r="N105" s="50">
        <f t="shared" si="42"/>
        <v>694517.63</v>
      </c>
      <c r="O105" s="50"/>
    </row>
    <row r="106" spans="1:15" s="41" customFormat="1" ht="19.899999999999999" hidden="1" customHeight="1" thickTop="1" thickBot="1" x14ac:dyDescent="0.6">
      <c r="A106" s="44"/>
      <c r="B106" s="45"/>
      <c r="C106" s="46" t="s">
        <v>245</v>
      </c>
      <c r="D106" s="47">
        <f>SUM(D95:D102,D86:D92,D77:D83,D67:D74,D57:D64,D47:D54,D38:D44,D31:D35,D20:D28,D7:D17)</f>
        <v>8117430</v>
      </c>
      <c r="E106" s="47">
        <f t="shared" ref="E106:N106" si="43">SUM(E95:E102,E86:E92,E77:E83,E67:E74,E57:E64,E47:E54,E38:E44,E31:E35,E20:E28,E7:E17)</f>
        <v>4924911.63</v>
      </c>
      <c r="F106" s="47">
        <f t="shared" si="43"/>
        <v>3192518.37</v>
      </c>
      <c r="G106" s="47">
        <f t="shared" si="43"/>
        <v>0</v>
      </c>
      <c r="H106" s="47">
        <f t="shared" si="43"/>
        <v>0</v>
      </c>
      <c r="I106" s="47">
        <f t="shared" si="43"/>
        <v>0</v>
      </c>
      <c r="J106" s="47">
        <f t="shared" si="43"/>
        <v>0</v>
      </c>
      <c r="K106" s="47">
        <f t="shared" si="43"/>
        <v>0</v>
      </c>
      <c r="L106" s="47">
        <f t="shared" si="43"/>
        <v>0</v>
      </c>
      <c r="M106" s="47">
        <f t="shared" si="43"/>
        <v>0</v>
      </c>
      <c r="N106" s="47">
        <f t="shared" si="43"/>
        <v>3192518.37</v>
      </c>
    </row>
    <row r="107" spans="1:15" ht="22.9" customHeight="1" x14ac:dyDescent="0.55000000000000004"/>
    <row r="108" spans="1:15" ht="22.9" customHeight="1" x14ac:dyDescent="0.55000000000000004"/>
    <row r="109" spans="1:15" ht="22.9" customHeight="1" x14ac:dyDescent="0.55000000000000004"/>
    <row r="110" spans="1:15" ht="22.9" customHeight="1" x14ac:dyDescent="0.55000000000000004"/>
    <row r="111" spans="1:15" ht="22.9" customHeight="1" x14ac:dyDescent="0.55000000000000004"/>
    <row r="112" spans="1:15" ht="22.9" customHeight="1" x14ac:dyDescent="0.55000000000000004"/>
    <row r="113" ht="22.9" customHeight="1" x14ac:dyDescent="0.55000000000000004"/>
    <row r="114" ht="22.9" customHeight="1" x14ac:dyDescent="0.55000000000000004"/>
    <row r="115" ht="22.9" customHeight="1" x14ac:dyDescent="0.55000000000000004"/>
    <row r="116" ht="22.9" customHeight="1" x14ac:dyDescent="0.55000000000000004"/>
    <row r="117" ht="22.9" customHeight="1" x14ac:dyDescent="0.55000000000000004"/>
    <row r="118" ht="22.9" customHeight="1" x14ac:dyDescent="0.55000000000000004"/>
    <row r="119" ht="22.9" customHeight="1" x14ac:dyDescent="0.55000000000000004"/>
    <row r="120" ht="22.9" customHeight="1" x14ac:dyDescent="0.55000000000000004"/>
    <row r="121" ht="22.9" customHeight="1" x14ac:dyDescent="0.55000000000000004"/>
    <row r="122" ht="22.9" customHeight="1" x14ac:dyDescent="0.55000000000000004"/>
    <row r="123" ht="22.9" customHeight="1" x14ac:dyDescent="0.55000000000000004"/>
    <row r="124" ht="22.9" customHeight="1" x14ac:dyDescent="0.55000000000000004"/>
    <row r="125" ht="22.9" customHeight="1" x14ac:dyDescent="0.55000000000000004"/>
    <row r="126" ht="22.9" customHeight="1" x14ac:dyDescent="0.55000000000000004"/>
    <row r="127" ht="22.9" customHeight="1" x14ac:dyDescent="0.55000000000000004"/>
    <row r="128" ht="22.9" customHeight="1" x14ac:dyDescent="0.55000000000000004"/>
    <row r="129" ht="22.9" customHeight="1" x14ac:dyDescent="0.55000000000000004"/>
    <row r="130" ht="22.9" customHeight="1" x14ac:dyDescent="0.55000000000000004"/>
    <row r="131" ht="22.9" customHeight="1" x14ac:dyDescent="0.55000000000000004"/>
    <row r="132" ht="22.9" customHeight="1" x14ac:dyDescent="0.55000000000000004"/>
    <row r="143" ht="21" customHeight="1" x14ac:dyDescent="0.55000000000000004"/>
  </sheetData>
  <sheetProtection selectLockedCells="1"/>
  <protectedRanges>
    <protectedRange sqref="I63:L64 I37:L40 I66:L68 I19:L19 I42:L44 I53:L54 I72:L74 I96:L102 I70:L70 I22:L28 I85:L92 I94:L94 I30:L35 I46:L50 I56:L56 I76:L83" name="ช่วง1"/>
    <protectedRange sqref="I51:L52" name="ช่วง1_2"/>
    <protectedRange sqref="I71:L71" name="ช่วง1_3"/>
    <protectedRange sqref="I95:L95" name="ช่วง1_1"/>
    <protectedRange sqref="I21:L21" name="ช่วง1_4"/>
    <protectedRange sqref="I69:L69" name="ช่วง1_5"/>
    <protectedRange sqref="I57:L62" name="ช่วง1_6"/>
    <protectedRange sqref="I20:L20" name="ช่วง1_7"/>
    <protectedRange sqref="I41:L41" name="ช่วง1_8"/>
    <protectedRange sqref="I6:L17" name="ช่วง1_10"/>
  </protectedRanges>
  <mergeCells count="11">
    <mergeCell ref="G4:I4"/>
    <mergeCell ref="J4:L4"/>
    <mergeCell ref="A1:N1"/>
    <mergeCell ref="A2:N2"/>
    <mergeCell ref="C3:M3"/>
    <mergeCell ref="A4:A5"/>
    <mergeCell ref="B4:B5"/>
    <mergeCell ref="C4:C5"/>
    <mergeCell ref="D4:D5"/>
    <mergeCell ref="M4:M5"/>
    <mergeCell ref="N4:N5"/>
  </mergeCells>
  <pageMargins left="0.33" right="0.19685039370078741" top="0.39370078740157483" bottom="0.21" header="0.31496062992125984" footer="0.16"/>
  <pageSetup scale="67" orientation="landscape" r:id="rId1"/>
  <rowBreaks count="3" manualBreakCount="3">
    <brk id="36" max="17" man="1"/>
    <brk id="65" max="17" man="1"/>
    <brk id="10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สรุปงบบุคลากร </vt:lpstr>
      <vt:lpstr>สรุปงบดำเนินงาน </vt:lpstr>
      <vt:lpstr>'สรุปงบดำเนินงาน '!Print_Area</vt:lpstr>
      <vt:lpstr>'สรุปงบบุคลากร '!Print_Area</vt:lpstr>
      <vt:lpstr>'สรุปงบดำเนินงาน '!Print_Titles</vt:lpstr>
      <vt:lpstr>'สรุปงบบุคลากร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cad</cp:lastModifiedBy>
  <cp:lastPrinted>2025-02-24T04:12:50Z</cp:lastPrinted>
  <dcterms:created xsi:type="dcterms:W3CDTF">2024-02-28T07:02:25Z</dcterms:created>
  <dcterms:modified xsi:type="dcterms:W3CDTF">2025-02-24T06:52:27Z</dcterms:modified>
</cp:coreProperties>
</file>